
<file path=[Content_Types].xml><?xml version="1.0" encoding="utf-8"?>
<Types xmlns="http://schemas.openxmlformats.org/package/2006/content-type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enatale\Desktop\LORENZO\Esercitazione 1\"/>
    </mc:Choice>
  </mc:AlternateContent>
  <xr:revisionPtr revIDLastSave="0" documentId="8_{5B0DC19C-E777-4CB6-945D-5A228A3FB05D}" xr6:coauthVersionLast="43" xr6:coauthVersionMax="43" xr10:uidLastSave="{00000000-0000-0000-0000-000000000000}"/>
  <bookViews>
    <workbookView xWindow="-120" yWindow="-120" windowWidth="29040" windowHeight="15840"/>
  </bookViews>
  <sheets>
    <sheet name="Affidamenti_al_I°_trim_2019" sheetId="1" r:id="rId1"/>
  </sheets>
  <definedNames>
    <definedName name="_xlnm._FilterDatabase" localSheetId="0" hidden="1">Affidamenti_al_I°_trim_2019!$A$3:$W$92</definedName>
  </definedNames>
  <calcPr calcId="191029"/>
</workbook>
</file>

<file path=xl/calcChain.xml><?xml version="1.0" encoding="utf-8"?>
<calcChain xmlns="http://schemas.openxmlformats.org/spreadsheetml/2006/main">
  <c r="A91" i="1" l="1"/>
  <c r="A92" i="1" s="1"/>
  <c r="A89" i="1"/>
  <c r="A87" i="1"/>
  <c r="U86" i="1"/>
  <c r="A85" i="1"/>
  <c r="U84" i="1"/>
  <c r="U83" i="1"/>
  <c r="A83" i="1"/>
  <c r="A81" i="1"/>
  <c r="U79" i="1"/>
  <c r="A79" i="1"/>
  <c r="U78" i="1"/>
  <c r="U77" i="1"/>
  <c r="A77" i="1"/>
  <c r="U76" i="1"/>
  <c r="U75" i="1"/>
  <c r="A75" i="1"/>
  <c r="U74" i="1"/>
  <c r="U73" i="1"/>
  <c r="A73" i="1"/>
  <c r="U71" i="1"/>
  <c r="A71" i="1"/>
  <c r="U70" i="1"/>
  <c r="U69" i="1"/>
  <c r="A69" i="1"/>
  <c r="U67" i="1"/>
  <c r="A67" i="1"/>
  <c r="U66" i="1"/>
  <c r="U65" i="1"/>
  <c r="A65" i="1"/>
  <c r="U64" i="1"/>
  <c r="A63" i="1"/>
  <c r="U62" i="1"/>
  <c r="U61" i="1"/>
  <c r="A61" i="1"/>
  <c r="U60" i="1"/>
  <c r="A59" i="1"/>
  <c r="U58" i="1"/>
  <c r="U57" i="1"/>
  <c r="A57" i="1"/>
  <c r="U56" i="1"/>
  <c r="A55" i="1"/>
  <c r="U54" i="1"/>
  <c r="U53" i="1"/>
  <c r="A53" i="1"/>
  <c r="A51" i="1"/>
  <c r="U50" i="1"/>
  <c r="U49" i="1"/>
  <c r="A49" i="1"/>
  <c r="U48" i="1"/>
  <c r="U47" i="1"/>
  <c r="A47" i="1"/>
  <c r="U45" i="1"/>
  <c r="A45" i="1"/>
  <c r="U44" i="1"/>
  <c r="A43" i="1"/>
  <c r="A41" i="1"/>
  <c r="A39" i="1"/>
  <c r="A37" i="1"/>
  <c r="A35" i="1"/>
  <c r="A33" i="1"/>
  <c r="U32" i="1"/>
  <c r="A31" i="1"/>
  <c r="A29" i="1"/>
  <c r="A27" i="1"/>
  <c r="R25" i="1"/>
  <c r="U25" i="1" s="1"/>
  <c r="A25" i="1"/>
  <c r="U24" i="1"/>
  <c r="T23" i="1"/>
  <c r="A23" i="1"/>
  <c r="U21" i="1"/>
  <c r="A21" i="1"/>
  <c r="U19" i="1"/>
  <c r="A19" i="1"/>
  <c r="U17" i="1"/>
  <c r="A17" i="1"/>
  <c r="U16" i="1"/>
  <c r="U15" i="1"/>
  <c r="A15" i="1"/>
  <c r="U13" i="1"/>
  <c r="A13" i="1"/>
  <c r="U12" i="1"/>
  <c r="U11" i="1"/>
  <c r="A11" i="1"/>
  <c r="U10" i="1"/>
  <c r="U9" i="1"/>
  <c r="A9" i="1"/>
  <c r="U8" i="1"/>
  <c r="A7" i="1"/>
  <c r="A5" i="1"/>
</calcChain>
</file>

<file path=xl/comments1.xml><?xml version="1.0" encoding="utf-8"?>
<comments xmlns="http://schemas.openxmlformats.org/spreadsheetml/2006/main">
  <authors>
    <author>Antonio Baldazzi</author>
  </authors>
  <commentList>
    <comment ref="G4" authorId="0" shapeId="0">
      <text>
        <r>
          <rPr>
            <b/>
            <sz val="9"/>
            <color rgb="FF000000"/>
            <rFont val="Tahoma"/>
            <family val="2"/>
          </rPr>
          <t>Antonio Baldazzi:</t>
        </r>
        <r>
          <rPr>
            <b/>
            <sz val="9"/>
            <color rgb="FF000000"/>
            <rFont val="Tahoma"/>
            <family val="2"/>
          </rPr>
          <t xml:space="preserve">
</t>
        </r>
        <r>
          <rPr>
            <sz val="9"/>
            <color rgb="FF000000"/>
            <rFont val="Tahoma"/>
            <family val="2"/>
          </rPr>
          <t xml:space="preserve">
LEGENDA:</t>
        </r>
        <r>
          <rPr>
            <sz val="9"/>
            <color rgb="FF000000"/>
            <rFont val="Tahoma"/>
            <family val="2"/>
          </rPr>
          <t xml:space="preserve">
</t>
        </r>
        <r>
          <rPr>
            <sz val="9"/>
            <color rgb="FF000000"/>
            <rFont val="Tahoma"/>
            <family val="2"/>
          </rPr>
          <t xml:space="preserve">
C.F. = Cottimo fiduciario</t>
        </r>
        <r>
          <rPr>
            <sz val="9"/>
            <color rgb="FF000000"/>
            <rFont val="Tahoma"/>
            <family val="2"/>
          </rPr>
          <t xml:space="preserve">
</t>
        </r>
        <r>
          <rPr>
            <sz val="9"/>
            <color rgb="FF000000"/>
            <rFont val="Tahoma"/>
            <family val="2"/>
          </rPr>
          <t xml:space="preserve">
A.D. = Affidamento diretto</t>
        </r>
      </text>
    </comment>
  </commentList>
</comments>
</file>

<file path=xl/sharedStrings.xml><?xml version="1.0" encoding="utf-8"?>
<sst xmlns="http://schemas.openxmlformats.org/spreadsheetml/2006/main" count="814" uniqueCount="399">
  <si>
    <t>PROGR.</t>
  </si>
  <si>
    <t>CIG  ANAC</t>
  </si>
  <si>
    <t>N.     PROTOCOLLO</t>
  </si>
  <si>
    <t>SETTORE</t>
  </si>
  <si>
    <t>OGGETTO DEL BANDO</t>
  </si>
  <si>
    <t>NATURA</t>
  </si>
  <si>
    <t>PROCEDURA DI SCELTA DEL CONTRAENTE</t>
  </si>
  <si>
    <t>NORMA DI RIFERIMENTO</t>
  </si>
  <si>
    <t>ELENCO DITTE OPERATORI  INVITATI</t>
  </si>
  <si>
    <t>AGGIUDICATARIO</t>
  </si>
  <si>
    <t>C.V. professionista</t>
  </si>
  <si>
    <t>DATI  FISCALI                               (C.F.  - P. IVA)</t>
  </si>
  <si>
    <t>DATA AFFIDAM.</t>
  </si>
  <si>
    <t>IMPORTO AGGIUDICAZ.</t>
  </si>
  <si>
    <t>DURATA LAVORI</t>
  </si>
  <si>
    <t>IMPORTO SOMME LIQUIDATE</t>
  </si>
  <si>
    <t>Ditte</t>
  </si>
  <si>
    <t>Professionisti</t>
  </si>
  <si>
    <t>Acconto</t>
  </si>
  <si>
    <t>Saldo</t>
  </si>
  <si>
    <t>Tecnico</t>
  </si>
  <si>
    <t>Fornitura, installazione e configurazione di server e workstation</t>
  </si>
  <si>
    <t>Hardware e software</t>
  </si>
  <si>
    <t>C.F.</t>
  </si>
  <si>
    <t>articolo 125, comma 4, del Decreto legislativo n. 163/2006</t>
  </si>
  <si>
    <t xml:space="preserve">Infotek S.r.l.  </t>
  </si>
  <si>
    <t xml:space="preserve">Farnedi ICT S.r.l. </t>
  </si>
  <si>
    <t>Elettronics Adriatica S.n.c.</t>
  </si>
  <si>
    <t>Infotek S.r.l.</t>
  </si>
  <si>
    <t>02604220406</t>
  </si>
  <si>
    <t>5 gg.</t>
  </si>
  <si>
    <t>Fornitura e installazione proservizio per deposito attrezzi</t>
  </si>
  <si>
    <t xml:space="preserve">Lavori edili </t>
  </si>
  <si>
    <t>Briganti S..r.l.</t>
  </si>
  <si>
    <t>Magazzini Branducci</t>
  </si>
  <si>
    <t>Stilfaber S.r.l.</t>
  </si>
  <si>
    <t>03842950408</t>
  </si>
  <si>
    <t>180 gg.</t>
  </si>
  <si>
    <t>Fornitura e posa di gocciolatoio al cornicione della palazzina spogliatoio P.M. e magazzino A.A. e pulizia grondaie della tettoia parcheggio</t>
  </si>
  <si>
    <t>Ordinaria Manutenzione lavori edili</t>
  </si>
  <si>
    <t>Lattoneria F.lli Vitali S.r.l.</t>
  </si>
  <si>
    <t>F.lli Giorgi S..r.l.</t>
  </si>
  <si>
    <t>F.lli Vitali S.r.l.</t>
  </si>
  <si>
    <t>02481550404</t>
  </si>
  <si>
    <t>3 gg.</t>
  </si>
  <si>
    <t xml:space="preserve">Lavori di manutenzioarte ordinaria per esecuzione di soletta e ripristino parte di parete interna </t>
  </si>
  <si>
    <t>A.D.</t>
  </si>
  <si>
    <t>articolo 125, comma 8, ultimo periodo, del decreto legislativo n. 163/2006</t>
  </si>
  <si>
    <t>Tafur Guevara Jorge Luis</t>
  </si>
  <si>
    <t>02655960405</t>
  </si>
  <si>
    <t>7 gg.</t>
  </si>
  <si>
    <t>Redazione pratiche catastali per impianti appartenenti al SII</t>
  </si>
  <si>
    <t>Incarico professionale</t>
  </si>
  <si>
    <t>articolo 125, comma 11, ultimo periodo, del decreto legislativo n. 163/2006</t>
  </si>
  <si>
    <t>Geom. Bertaccini Valerio</t>
  </si>
  <si>
    <t>0926450404</t>
  </si>
  <si>
    <t>365 gg.</t>
  </si>
  <si>
    <t>Redazione pratica edilizia ed aggiornamento catastale di un manufatto adibito a sollevamento fogna nera denominato S3, Comune di S. Mauro P.</t>
  </si>
  <si>
    <t>Ing. Silvagni Orfeo</t>
  </si>
  <si>
    <t>00390510402</t>
  </si>
  <si>
    <t>Lavori di manutenzioarte ordinaria per tinteggiatura interna e sistemazione pavimentazione ad una porzione di fabbricato adibito a magazzino</t>
  </si>
  <si>
    <t>15 gg.</t>
  </si>
  <si>
    <t>Redazione pratica tecnico-amministrativa per regolarizzazione conformità impianto elettrico spogliatoi</t>
  </si>
  <si>
    <t>P.I. Zani Filippo</t>
  </si>
  <si>
    <t>02592820407</t>
  </si>
  <si>
    <t>207/2015</t>
  </si>
  <si>
    <t>Collaudo tecnico amministrativo impianto di sollevamento S3, sito in Comune di S. Mauro Pascoli</t>
  </si>
  <si>
    <t>Ing. Brandolini Piero</t>
  </si>
  <si>
    <t>Ing. Ceredi Marco</t>
  </si>
  <si>
    <t>Ing. Collinelli Angelo</t>
  </si>
  <si>
    <t>02420210409</t>
  </si>
  <si>
    <t>90 gg.</t>
  </si>
  <si>
    <t>218/2015</t>
  </si>
  <si>
    <t>Redazione pratica edilizia ed aggiornamento catastale per proservizio nell'area del depuratore Bastia</t>
  </si>
  <si>
    <t>Ing. Zamagni Christian</t>
  </si>
  <si>
    <t>Geom. Gasperoni Giuliano</t>
  </si>
  <si>
    <t>Geom. Boselli Riccardo</t>
  </si>
  <si>
    <t>02155180405</t>
  </si>
  <si>
    <t>Geom. Turroni Riccardo</t>
  </si>
  <si>
    <t>03818230405</t>
  </si>
  <si>
    <t xml:space="preserve">Geom. Farfaneti Pierluigi </t>
  </si>
  <si>
    <t>FRF PLG 69T29 A565F  02459270407</t>
  </si>
  <si>
    <t>Geom. Lapenna Claudia</t>
  </si>
  <si>
    <t>Geom. Valentini Luca</t>
  </si>
  <si>
    <t>03418360404</t>
  </si>
  <si>
    <t>03973540408</t>
  </si>
  <si>
    <t>Redazione pratica tecnica-amministrativa per regolarizzazione conformità impianto elettrico sede  Unica Reti</t>
  </si>
  <si>
    <t>23 gg.</t>
  </si>
  <si>
    <t>294/2015</t>
  </si>
  <si>
    <t>Verifica urbanistica e redazione pratiche edilizie in sanatoria di manufatti e corpi tecnici ubicati nell'area del depuratore Bastia, Comune di Savignano</t>
  </si>
  <si>
    <t>Ing. Corbara Christian</t>
  </si>
  <si>
    <t>Ing. Succi Andrea</t>
  </si>
  <si>
    <t>03268570409</t>
  </si>
  <si>
    <t>15/2016</t>
  </si>
  <si>
    <t>Redazione pratiche catastali per impianti appartenenti al SII - serbatoi di Campantolino e Riofreddo  Comune di Verghereto</t>
  </si>
  <si>
    <t>70/2016</t>
  </si>
  <si>
    <t>Redazione pratiche catastali per impianti appartenenti al SII - serbatoi  in   Comune di Verghereto  e Bagno di Romagna</t>
  </si>
  <si>
    <t>150 gg.</t>
  </si>
  <si>
    <t>146/2016</t>
  </si>
  <si>
    <t>Verifica urbanistica, rilievi e redazione dello stato di fatto, di tutti i manufatti componenti l'impianto di depurazione sito in Via Canale Bonificazione, Comune di Cesenatico per sanatorie e regolare esecuzione di tutto il sito.</t>
  </si>
  <si>
    <t>184/2016</t>
  </si>
  <si>
    <t>Redazione pratiche catastali per impianti appartenenti al SII identificati in serbatoio idrico Loc. Mortano Comune di S. Sofia e serbatoio idrico P. Fantella Comune di Premilcuore -</t>
  </si>
  <si>
    <t>Geom. Gemmi Paola</t>
  </si>
  <si>
    <t>GMM PLA 65L56 D704H    01082740406</t>
  </si>
  <si>
    <t>120 gg.</t>
  </si>
  <si>
    <t>Amministrativo</t>
  </si>
  <si>
    <t>Revisione regolamento interno per l'affidamento di lavori, servizi e forniture, nei settori ordinari, di importo inferiore alle soglie di cui all'art. 35 D.LGS. 18 Aprile 2016 N. 50</t>
  </si>
  <si>
    <t>Incarino legale/amministrativo</t>
  </si>
  <si>
    <t>Mediaconsult Srl</t>
  </si>
  <si>
    <t>Studio Legale Lombardi-Penserino</t>
  </si>
  <si>
    <t>30 gg</t>
  </si>
  <si>
    <t>34/2017</t>
  </si>
  <si>
    <t>Redazione pratiche catastali per un impianto adibito a serbatoio,idrico appartenente al SII  e ubicato in Loc. Castagnolo Comune di Civitella di R.</t>
  </si>
  <si>
    <t>Geom. Torelli Mauro</t>
  </si>
  <si>
    <t>TLR MRA 54S11 D704K  01198850404</t>
  </si>
  <si>
    <t>60 gg.</t>
  </si>
  <si>
    <t>88/2017</t>
  </si>
  <si>
    <t>Redazione pratiche catastali per impianti appartenenti al SII, ubicati nei Comuni di Sogliano al Rubicone, Sarsina e Gatteo</t>
  </si>
  <si>
    <t>TRR RCR 79P26 C573X   03818230405</t>
  </si>
  <si>
    <t>89/2017</t>
  </si>
  <si>
    <t>Redazione di rilievi di inquadramento e posizionamento catastale di impianti appartenenti al SII, ubicati nei Comuni di Mercato Saraceno, Sogliano al Rubicone, Sarsina, Cesena, Cesenatico</t>
  </si>
  <si>
    <t>ZBA1E1342F</t>
  </si>
  <si>
    <t>99/2017</t>
  </si>
  <si>
    <t>Redazione pratiche catastali per un impianto adibito a serbatoio,idrico appartenente al SII  e ubicato in Loc. Pianetto Comune di Galeata.</t>
  </si>
  <si>
    <t>AFFIDAMENTO DIRETTO</t>
  </si>
  <si>
    <t>ZF1201FD1D</t>
  </si>
  <si>
    <t>235/2017</t>
  </si>
  <si>
    <t>Redazione pratiche catastali per un impianto adibito a serbatoio,idrico appartenente al SII  edenominato "Ca' di Giannino" Comune di Sarsina.</t>
  </si>
  <si>
    <t>Geom. Versari  Stefano</t>
  </si>
  <si>
    <t>VRS SFN 60T30 C573P   03149670402</t>
  </si>
  <si>
    <t>Z591E867CB</t>
  </si>
  <si>
    <t>130/2017</t>
  </si>
  <si>
    <t>Redazione pratica catastale di un impianto adibito a serbatoio,idrico appartenente al SII  e ubicato in Loc. Fiumana, Comune di Predappio.</t>
  </si>
  <si>
    <t>Ing. Venturi  Enrico</t>
  </si>
  <si>
    <t>VNT NRC 72M18 D704Q  03504400403</t>
  </si>
  <si>
    <t>Z921FE45F2</t>
  </si>
  <si>
    <t>220/2017</t>
  </si>
  <si>
    <t>Redazione di lavori per la riqualificazione urbana di un'area da adibire ad orti pubblici</t>
  </si>
  <si>
    <t>COTTIMO FIDUCIARIO</t>
  </si>
  <si>
    <t>Consorzio CON.SO.S.</t>
  </si>
  <si>
    <t>Ditta Coromano S.r.l.</t>
  </si>
  <si>
    <t>Ditta C.E.I.S.A. S.p.A.</t>
  </si>
  <si>
    <t>C.E.I.S.A.  S.p.A.</t>
  </si>
  <si>
    <t>00308730373</t>
  </si>
  <si>
    <t>30 gg.</t>
  </si>
  <si>
    <t>Z5C2064747</t>
  </si>
  <si>
    <t>255/2017</t>
  </si>
  <si>
    <t>Redazione pratiche catastali per  impianti adibiti a serbatoi,idrici appartenente al SII  e ubicato in Comune di Mercato Saraceno, Comune di Borghi e area urbana  Comune di Gambettola</t>
  </si>
  <si>
    <t>Z3020B71D6</t>
  </si>
  <si>
    <t>266/2017</t>
  </si>
  <si>
    <t>Incarico professionale  per aggiornamento catastale  impianto di depurazione denominato Bastia, Via Rubicone Destra, Comune di Savignano sul Rubicone.</t>
  </si>
  <si>
    <t>Geom. Vitali Marco</t>
  </si>
  <si>
    <t>Geom.Teodorani Fabio</t>
  </si>
  <si>
    <t>Geom. Vitali  Marco</t>
  </si>
  <si>
    <t>VTL MRC 68B21 C573F  03266910409</t>
  </si>
  <si>
    <t>45 gg.</t>
  </si>
  <si>
    <t>Z2A2164FC5</t>
  </si>
  <si>
    <t>300/2017</t>
  </si>
  <si>
    <t>Incarico professionale  per aggiornamento catastale  impianto di depurazione centrale, del Comune di Cesenatico, Via Canale Bonificazione</t>
  </si>
  <si>
    <t>21  gg.</t>
  </si>
  <si>
    <t>ZED216534E</t>
  </si>
  <si>
    <t>299/2017</t>
  </si>
  <si>
    <t>Regolarizzazione edilizio-catastale dell’impianto adibito a sernatoio idrico denominato “Berleta di Sotto”, Comune di Santa Sofia, Località Berleta</t>
  </si>
  <si>
    <t>Geom. Bardi Marco</t>
  </si>
  <si>
    <t>BLL SFN 66L13 I472R  03249890405</t>
  </si>
  <si>
    <t>ZCB1E43974</t>
  </si>
  <si>
    <t>111/2017</t>
  </si>
  <si>
    <t>Manutenzione</t>
  </si>
  <si>
    <t>Lavori di manutenzione e controllo apparati ad impianti elettrici, presenti c/o la nostra sede in Via Rubicone Destra I° Tratto n.1950, per l’anno 2017</t>
  </si>
  <si>
    <t>Lavori  manutenzione elettrica</t>
  </si>
  <si>
    <t>Orlandi Maurizio</t>
  </si>
  <si>
    <t>RLN MRZ 61P16 D935D  01490610407</t>
  </si>
  <si>
    <t>8 mesi</t>
  </si>
  <si>
    <t>ZC11E438B8</t>
  </si>
  <si>
    <t>112/2017</t>
  </si>
  <si>
    <t>lavori di manutenzione per sostituzione fari esterni e lampade di emergenza interne alla sede di Via Rubicone Destra I° Tratto n.1950</t>
  </si>
  <si>
    <t>ZF61F80843</t>
  </si>
  <si>
    <t>ASSISTENZA E SUPPORTO PER LA DEFINIZIONE CRITERI E INTERVENTI RIQUALIFICAZIONE PER EFFICIENTAMENTO ENERGETICO PER GARA GAS</t>
  </si>
  <si>
    <t>Servizi</t>
  </si>
  <si>
    <t xml:space="preserve">AGENZIA PER L’ENERGIA E LO SVILUPPO SOSTENIBILE - AESS </t>
  </si>
  <si>
    <t>5 mesi</t>
  </si>
  <si>
    <t>ZD21FA75FB</t>
  </si>
  <si>
    <t>Documentazione fotografica delle torri piezometriche della rete acquedottistica pubblica del territorio romagnolo</t>
  </si>
  <si>
    <t>Guido Guidi</t>
  </si>
  <si>
    <t>GDUGDU41A01C573D   01416640405</t>
  </si>
  <si>
    <t>30 giorni</t>
  </si>
  <si>
    <t>Z782007B88</t>
  </si>
  <si>
    <t>226/2017</t>
  </si>
  <si>
    <t>Predisposizione cartografia a supporto del bando di gara distribuzione gas</t>
  </si>
  <si>
    <t>Ing. liserra Tonino</t>
  </si>
  <si>
    <t>03023661204</t>
  </si>
  <si>
    <t>6 mesi</t>
  </si>
  <si>
    <t>ZAB2083B0A</t>
  </si>
  <si>
    <t>260/2017</t>
  </si>
  <si>
    <t>Incarico per certificazione volontaria al Bilancio 2017</t>
  </si>
  <si>
    <t>Ria Grant Thornton S.p.A.</t>
  </si>
  <si>
    <t>02342440399</t>
  </si>
  <si>
    <t>Z8F20F2515</t>
  </si>
  <si>
    <t>282/2017</t>
  </si>
  <si>
    <t>ACQUISTO CARTELLE - CARTA INTESTATA - BUSTE - BLOCCHI APPUNTI</t>
  </si>
  <si>
    <t>Fornitura</t>
  </si>
  <si>
    <t>STAMPEART SRLS</t>
  </si>
  <si>
    <t>04295720405</t>
  </si>
  <si>
    <t>15 giorni</t>
  </si>
  <si>
    <t>Z3C219E861</t>
  </si>
  <si>
    <t>07/2018</t>
  </si>
  <si>
    <t>Redazione di Collaudo statico ai sensi della Legge 1086/71, (prot. Sismico n.7545/95), relativo ad un impianto per il trattamento e la riduzione dei cattivi odori, realizzato all’interno dell’area del depuratore Bastia, Comune di Savignano sul Rubicone</t>
  </si>
  <si>
    <t>Ing. Massari  Mauro</t>
  </si>
  <si>
    <t>00808890404</t>
  </si>
  <si>
    <t>Z8321A84C8</t>
  </si>
  <si>
    <t>10/2018</t>
  </si>
  <si>
    <t>Redazione del “Collaudo/Certificato di Idoneità Statica” relativo a corpi tecnici esistenti, realizzati con Concessione Edilizia n.1022/80, facenti parte del complesso di trattamento acque reflue dell’impianto depurativo Bastia, ubicato in Comune di Savignano sul Rubicone</t>
  </si>
  <si>
    <t>Ing. Bianchi Giancarlo</t>
  </si>
  <si>
    <t>02504150406</t>
  </si>
  <si>
    <t>Z612200756</t>
  </si>
  <si>
    <t>76/2018</t>
  </si>
  <si>
    <t>12 mesi</t>
  </si>
  <si>
    <t>Z04223AC30</t>
  </si>
  <si>
    <t>89/2018</t>
  </si>
  <si>
    <t>Affidamento incarico per analisi tariffe di distribuzione gas naturale</t>
  </si>
  <si>
    <t>Incarivo Professionale</t>
  </si>
  <si>
    <t xml:space="preserve">GESTIR S.r.l. </t>
  </si>
  <si>
    <t>02019060363</t>
  </si>
  <si>
    <t xml:space="preserve">ZD0226A22B </t>
  </si>
  <si>
    <t xml:space="preserve">106/2018 </t>
  </si>
  <si>
    <t>Incarico per la redazione di certificazione energetica relativa a due fabbricati adibiti a magazzino/deposito mezzi, ubicati presso la sede dì Unica Reti S.p.A. in Comune di Savignano sul Rubicone, Via Rubicone Destra.</t>
  </si>
  <si>
    <t xml:space="preserve">Geom. Tosi Adriano </t>
  </si>
  <si>
    <t>01846820403</t>
  </si>
  <si>
    <t>10 gg.</t>
  </si>
  <si>
    <t>Z0E227AC88</t>
  </si>
  <si>
    <t>LICENZA D’USO APPLICATIVO AVCP-190-FROM-EXCEL-TO-XML</t>
  </si>
  <si>
    <t>ASSOCONS</t>
  </si>
  <si>
    <t>01960650131</t>
  </si>
  <si>
    <t>ZE522A1E2C</t>
  </si>
  <si>
    <t>Richiesta parere</t>
  </si>
  <si>
    <t>Prof. Avv. Luca Nanni</t>
  </si>
  <si>
    <t>03439530100</t>
  </si>
  <si>
    <t>Z8222AC3A9</t>
  </si>
  <si>
    <t>FORNITURA CANCELLERIA</t>
  </si>
  <si>
    <t>THEMA OFFICE</t>
  </si>
  <si>
    <t>01762630406</t>
  </si>
  <si>
    <t>365 gg</t>
  </si>
  <si>
    <t xml:space="preserve">ZDC22F9BB3 </t>
  </si>
  <si>
    <t>162/2018</t>
  </si>
  <si>
    <t>Conferimento di incarico professionale, relativo all’aggiornamento catastale e verifica urbanistica del serbatoio idrico, ubicato in Comune di Cesena, Località Monte Cavallo, Via Luzzena.</t>
  </si>
  <si>
    <t>Geom. Sacchetti Gianni</t>
  </si>
  <si>
    <t>SCC GNN 72C28 C573C  04185190404</t>
  </si>
  <si>
    <t xml:space="preserve">60 gg. </t>
  </si>
  <si>
    <t>Z2023424E3</t>
  </si>
  <si>
    <t>Rinnovo Antivirus</t>
  </si>
  <si>
    <t>ZCB23425E0</t>
  </si>
  <si>
    <t>Ristampa cartelline carta patinata opaca gardamatt gr 400 spessorata, a 4 colori</t>
  </si>
  <si>
    <t>Il Digitale S.a.S.</t>
  </si>
  <si>
    <t>02495380400</t>
  </si>
  <si>
    <t>Z702353769</t>
  </si>
  <si>
    <t>Affidamento servizio revisione legale 2018/2020</t>
  </si>
  <si>
    <t>3 anni</t>
  </si>
  <si>
    <t>Z612382363</t>
  </si>
  <si>
    <t>Pieghevoli, locandine e manifesti per iniziativa "L’Acqua Bene Prezioso"</t>
  </si>
  <si>
    <t>ZE22390559</t>
  </si>
  <si>
    <t>Acquisto riduttori di flusso</t>
  </si>
  <si>
    <t>fornitura</t>
  </si>
  <si>
    <t>Merci Dolci SRL</t>
  </si>
  <si>
    <t>02635810548</t>
  </si>
  <si>
    <t>ZCF2398883</t>
  </si>
  <si>
    <t>Conferimento incarico professionale in relazione alla modifica della “Normativa – Gara Gas”</t>
  </si>
  <si>
    <t>Avv. Valentina Adornato</t>
  </si>
  <si>
    <t>02162730804</t>
  </si>
  <si>
    <t>Z1823BDB5B</t>
  </si>
  <si>
    <t>Acquisto libri</t>
  </si>
  <si>
    <t>Stampare Srl</t>
  </si>
  <si>
    <t>03223420401</t>
  </si>
  <si>
    <t>210 gg.</t>
  </si>
  <si>
    <t>ZF623E7B01</t>
  </si>
  <si>
    <t>Sostituzione di n. 1 microprocessore completo di programmazione per unità CY, ripristino carica refrigerante e prova funzionali</t>
  </si>
  <si>
    <t>G Pantani Srl unipersonale</t>
  </si>
  <si>
    <t>03874050408</t>
  </si>
  <si>
    <t>Z7423EC7BD</t>
  </si>
  <si>
    <t>215/2018</t>
  </si>
  <si>
    <t>Conferimento di incarico professionale, relativo alla regolarizzazione catastale del serbatoio idrico denominato “Cettino”, Via Monte Sasso Comune di Mercato Saraceno</t>
  </si>
  <si>
    <t>Geom. Bucci Fabio</t>
  </si>
  <si>
    <t>BCC FBA 65L24 H294Z  02055820407</t>
  </si>
  <si>
    <t>Z8E240C3C4</t>
  </si>
  <si>
    <t>Acquisto toner e cancelleria varia</t>
  </si>
  <si>
    <t>THEMA OFFICE SAS</t>
  </si>
  <si>
    <t>Z2C245228A</t>
  </si>
  <si>
    <t>Assistenza servizi energetici per obiettivo "impatto zero" (diagnosi energetica, studio fattibilità impianto fotovoltaico, verifiche annuali, progetto elettrico esecutivo nuovo impianto fotovoltaico)</t>
  </si>
  <si>
    <t>Energie per la Città Spa</t>
  </si>
  <si>
    <t>03919620405</t>
  </si>
  <si>
    <t>5 anni</t>
  </si>
  <si>
    <t>Z8424525AB</t>
  </si>
  <si>
    <t>246/2018</t>
  </si>
  <si>
    <t xml:space="preserve">Conferimento di incarico professionale, relativo allo studio di fattibilità urbanistica di un’area posta all’interno del perimetro del depuratore “Bastia”, per l’accoglimento di strutture utilizzabili alle attività del servizio ambientale, distinta al C.T. e C.F. del Comune di Savignano sul Rubicone, foglio 10, mappale 20 ed ubicato in Via Rubicone Destra I° Tratto n.1950. </t>
  </si>
  <si>
    <t>Arch. Silvagni Roberta</t>
  </si>
  <si>
    <t>SLV RRT 71A49 C573U  04128060409</t>
  </si>
  <si>
    <t>ZF52472684</t>
  </si>
  <si>
    <t>Noleggio impianto luci</t>
  </si>
  <si>
    <t>ZANELLA ANDREA</t>
  </si>
  <si>
    <t>03809740404</t>
  </si>
  <si>
    <t>ZD1247AAFB</t>
  </si>
  <si>
    <t>Noleggio, allestimento e smontaggio materiale per manifestazione sociale</t>
  </si>
  <si>
    <t>SERVICE FEST CESENA Società Cooperativa</t>
  </si>
  <si>
    <t>02245120403</t>
  </si>
  <si>
    <t>ZD924C0111</t>
  </si>
  <si>
    <t>Nolo stand per convegno</t>
  </si>
  <si>
    <t>Nolo Attrezzature sas</t>
  </si>
  <si>
    <t>03852630403</t>
  </si>
  <si>
    <t xml:space="preserve">Z1124C0211 </t>
  </si>
  <si>
    <t>300/2018</t>
  </si>
  <si>
    <t xml:space="preserve">Conferimento di incarico professionale, relativo alla regolarizzazione catastale dell’impianto di sollevamento fognario denominato “Balze2”, ubicato su area interna di Via Battice, Località Balze, Comune di Verghereto. </t>
  </si>
  <si>
    <t>40 gg.</t>
  </si>
  <si>
    <t>Z2624C02D3</t>
  </si>
  <si>
    <t>294/2018</t>
  </si>
  <si>
    <t xml:space="preserve">Conferimento di incarico professionale, relativo al posizionamento cartografico con rappresentazione grafica e fotografica dei serbatoi pensili ubicati nel territorio della Provincia di FC. </t>
  </si>
  <si>
    <t>Z3524C03ED</t>
  </si>
  <si>
    <t>LUNCH MEETING AD ACCADUEO 2018</t>
  </si>
  <si>
    <t>Bologna Fiere Sp.p.A.</t>
  </si>
  <si>
    <t>00312600372</t>
  </si>
  <si>
    <t>ZDC251A22F</t>
  </si>
  <si>
    <t>Potature piante</t>
  </si>
  <si>
    <t>I DUE RICCIOLI VERDI                     di Greco Stefano</t>
  </si>
  <si>
    <t>02047390402</t>
  </si>
  <si>
    <t>ZC025326BF</t>
  </si>
  <si>
    <t>318/2018</t>
  </si>
  <si>
    <t xml:space="preserve">Conferimento di incarico professionale, relativo all’aggiornamento e rettifica catastale del serbatoio idrico denominato “Trebbio1 (Borgo Violano)”, Via Monte Trebbio, ricerca documentazione presso i Comuni di Modigliana, Tredozio, Castrocaro Terme e ricerca di documentazione tecnica presso il Catasto di Forlì, per identificazione catastale di impianti idrici oggetto di ricognizione. </t>
  </si>
  <si>
    <t>Geom. Bandini Giacomo</t>
  </si>
  <si>
    <t>BND GCM 53S24 F259O   00706490406</t>
  </si>
  <si>
    <t>ZBB254EB5B</t>
  </si>
  <si>
    <t>Predisposizione grafica e materiale per convegno a CH4</t>
  </si>
  <si>
    <t>ZB425603D8</t>
  </si>
  <si>
    <t>Partecipazione relatori al convegno "Gare Gas: occasione mancata o volano per investimenti?" del 18/10/2018</t>
  </si>
  <si>
    <t>ELASTICA s.r.l.</t>
  </si>
  <si>
    <t>03398361208</t>
  </si>
  <si>
    <t>Z1E2560498</t>
  </si>
  <si>
    <t>Servizio video durante convegno "Gare Gas: occasione mancata o volano per investimenti?" Bologna 18/10/2018</t>
  </si>
  <si>
    <t>Photo Grafis di Fabio Galassi</t>
  </si>
  <si>
    <t>02204850404</t>
  </si>
  <si>
    <t>ZC52560481</t>
  </si>
  <si>
    <t>Servizio fotografico durante convegno "Gare Gas: occasione mancata o volano per investimenti?" Bologna 18/10/2018</t>
  </si>
  <si>
    <t>Moreno Salvigni</t>
  </si>
  <si>
    <t>01748020383</t>
  </si>
  <si>
    <t>ZE12569D29</t>
  </si>
  <si>
    <t>Realizzazione manifesti e pieghevoli su attività UNICA RETI</t>
  </si>
  <si>
    <t>LITOGRAFIA EREDI MARGELLONI STEFANO</t>
  </si>
  <si>
    <t>01659620403</t>
  </si>
  <si>
    <t>Z132571EF2</t>
  </si>
  <si>
    <t>Partecipazione KEY ENERGY 2018 - 12° Fiera Internazionale per l'Energia e la Mobilità Sostenibile</t>
  </si>
  <si>
    <t>Italian Exhibition Group Spa</t>
  </si>
  <si>
    <t>00139440408</t>
  </si>
  <si>
    <t>20 gg.</t>
  </si>
  <si>
    <t>Z592572220</t>
  </si>
  <si>
    <t>supporto organizzazione e piano comunicazione per eventi fieristici ottobre/novembre 2018</t>
  </si>
  <si>
    <t>Energia Media S.r.l.</t>
  </si>
  <si>
    <t>8123730965</t>
  </si>
  <si>
    <t>60 gg</t>
  </si>
  <si>
    <t>Z8A258ED72</t>
  </si>
  <si>
    <t>332/2018</t>
  </si>
  <si>
    <t xml:space="preserve">Conferimento di incarico professionale, per regolarizzazione edilizio-urbanistica e relativo ottenimento di regolare esecuzione dell’impianto di depurazione primario del Comune di Forlì, ubicato in località Coriano, Via Correcchio. </t>
  </si>
  <si>
    <t>Ing. Succi  Andrea</t>
  </si>
  <si>
    <t xml:space="preserve">SCC NDR 74L13 H294P  03268570409  </t>
  </si>
  <si>
    <t>Z5925C7DCD</t>
  </si>
  <si>
    <t>Materiale per Ecomondo 2018</t>
  </si>
  <si>
    <t>ZE525C7F42</t>
  </si>
  <si>
    <t>346/2018</t>
  </si>
  <si>
    <t xml:space="preserve">Conferimento di incarico professionale, per regolarizzazione edilizio-urbanistica e relativo conseguimento di regolare esecuzione dell’impianto di depurazione primario del Comune di Cesena, ubicato in Via Calcinaro.  </t>
  </si>
  <si>
    <t>Z9525CC7D2</t>
  </si>
  <si>
    <t>Contributo al progetto della rassegna invernale "Piazze d’Incanto"</t>
  </si>
  <si>
    <t>Fiera di Forlì S.p.A.</t>
  </si>
  <si>
    <t>02377040403</t>
  </si>
  <si>
    <t>ZED25D147C</t>
  </si>
  <si>
    <t>ACQUISTO NOTEBOOK E DOCKING STATION ULTRASLIM</t>
  </si>
  <si>
    <t>ZCB260B3AB</t>
  </si>
  <si>
    <t>355/2018</t>
  </si>
  <si>
    <t xml:space="preserve">Conferimento di incarico professionale, relativo al rilievo topografico e restituzione su planimetrica catastale, di un tratto di condotta idrica, ubicata in Località Piandispino, Comune di Meldola. </t>
  </si>
  <si>
    <t>ZF926195CF</t>
  </si>
  <si>
    <t>Acquisto toner</t>
  </si>
  <si>
    <t>Z63261C69A</t>
  </si>
  <si>
    <t>Sfalcio erba e potature nell'area di proprietà di Via Balzella - Forlì</t>
  </si>
  <si>
    <t>PROGRASS                                 di Venturini Gabriele</t>
  </si>
  <si>
    <t>03301380402</t>
  </si>
  <si>
    <t>Z9B261CDDA</t>
  </si>
  <si>
    <t>Attività comunicazione 2019 con uscita articoli tecnici su rivista "Servizi a Rete"</t>
  </si>
  <si>
    <t>TECNEDIT SRL</t>
  </si>
  <si>
    <t>12419290155</t>
  </si>
  <si>
    <t>Z2C262B6B3</t>
  </si>
  <si>
    <t>Depliants pieghevoli per manifestazioni</t>
  </si>
  <si>
    <t>Tipografia Baiardi Snc</t>
  </si>
  <si>
    <t>00124070400</t>
  </si>
  <si>
    <t>Z03266706E</t>
  </si>
  <si>
    <t>Switch e software di backup per server</t>
  </si>
  <si>
    <t>Z42268B23D</t>
  </si>
  <si>
    <t>Nucleo di Valutazione trasparenza annualità 2019-2020</t>
  </si>
  <si>
    <t>Dott. Braccini Paolo</t>
  </si>
  <si>
    <t>01212650418</t>
  </si>
  <si>
    <t>2 anni</t>
  </si>
  <si>
    <t>ZF12691C3C</t>
  </si>
  <si>
    <t>08/2019</t>
  </si>
  <si>
    <t>Conferimento di incarico professionale, relativo alla “verifica, ricerca e inquadramento autorizzativo Edilizio-urbanistico dell’impianto di depurazione di Cesena e pratica catastale, mediante Frazionamento, tipo mappale e aggiornamento al Catasto Urbano con procedura DOCFA di area urbana (part.857 ex.312) di proprietà Demaniale”.</t>
  </si>
  <si>
    <t xml:space="preserve">VLN LCU 72M03 C573U  03418360404,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</si>
</sst>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quot;[$€]&quot; &quot;#,##0.00&quot; &quot;;&quot;-&quot;[$€]&quot; &quot;#,##0.00&quot; &quot;;&quot; &quot;[$€]&quot; -&quot;00&quot; &quot;;&quot; &quot;@&quot; &quot;"/>
    <numFmt numFmtId="165" formatCode="&quot; &quot;#,##0.00&quot; &quot;;&quot;-&quot;#,##0.00&quot; &quot;;&quot; -&quot;00&quot; &quot;;&quot; &quot;@&quot; &quot;"/>
    <numFmt numFmtId="166" formatCode="&quot; &quot;#,##0.00&quot; &quot;[$€-410]&quot; &quot;;&quot;-&quot;#,##0.00&quot; &quot;[$€-410]&quot; &quot;;&quot; -&quot;00&quot; &quot;[$€-410]&quot; &quot;;&quot; &quot;@&quot; &quot;"/>
  </numFmts>
  <fonts count="8" x14ac:knownFonts="1">
    <font>
      <sz val="11"/>
      <color rgb="FF000000"/>
      <name val="Calibri"/>
      <family val="2"/>
    </font>
    <font>
      <sz val="11"/>
      <color rgb="FF000000"/>
      <name val="Calibri"/>
      <family val="2"/>
    </font>
    <font>
      <u/>
      <sz val="11"/>
      <color rgb="FF0563C1"/>
      <name val="Calibri"/>
      <family val="2"/>
    </font>
    <font>
      <b/>
      <sz val="10"/>
      <color rgb="FF000000"/>
      <name val="Calibri"/>
      <family val="2"/>
    </font>
    <font>
      <sz val="10"/>
      <color rgb="FF000000"/>
      <name val="Calibri"/>
      <family val="2"/>
    </font>
    <font>
      <b/>
      <sz val="9"/>
      <color rgb="FF000000"/>
      <name val="Tahoma"/>
      <family val="2"/>
    </font>
    <font>
      <sz val="9"/>
      <color rgb="FF000000"/>
      <name val="Tahoma"/>
      <family val="2"/>
    </font>
    <font>
      <sz val="10"/>
      <color rgb="FF000000"/>
      <name val="Tahoma"/>
      <family val="2"/>
    </font>
  </fonts>
  <fills count="5">
    <fill>
      <patternFill patternType="none"/>
    </fill>
    <fill>
      <patternFill patternType="gray125"/>
    </fill>
    <fill>
      <patternFill patternType="solid">
        <fgColor rgb="FFF2F2F2"/>
        <bgColor rgb="FFF2F2F2"/>
      </patternFill>
    </fill>
    <fill>
      <patternFill patternType="solid">
        <fgColor rgb="FFD9D9D9"/>
        <bgColor rgb="FFD9D9D9"/>
      </patternFill>
    </fill>
    <fill>
      <patternFill patternType="solid">
        <fgColor rgb="FFFFFF00"/>
        <bgColor rgb="FFFFFF00"/>
      </patternFill>
    </fill>
  </fills>
  <borders count="11">
    <border>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cellStyleXfs>
  <cellXfs count="67">
    <xf numFmtId="0" fontId="0" fillId="0" borderId="0" xfId="0"/>
    <xf numFmtId="0" fontId="0" fillId="2" borderId="3" xfId="0" applyFill="1" applyBorder="1" applyAlignment="1">
      <alignment horizontal="center" vertical="center"/>
    </xf>
    <xf numFmtId="0" fontId="0" fillId="2" borderId="4" xfId="0" applyFill="1" applyBorder="1" applyAlignment="1">
      <alignment horizontal="center" vertical="center"/>
    </xf>
    <xf numFmtId="165" fontId="1" fillId="0" borderId="3" xfId="1" applyBorder="1" applyAlignment="1">
      <alignment horizontal="center"/>
    </xf>
    <xf numFmtId="0" fontId="4" fillId="0" borderId="0" xfId="0" applyFont="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49" fontId="4" fillId="0" borderId="6"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164" fontId="4" fillId="0" borderId="3" xfId="2" applyFont="1" applyBorder="1" applyAlignment="1">
      <alignment vertical="center" wrapText="1"/>
    </xf>
    <xf numFmtId="164" fontId="4" fillId="0" borderId="4" xfId="2" applyFont="1" applyBorder="1" applyAlignment="1">
      <alignment horizontal="center" vertical="center" wrapText="1"/>
    </xf>
    <xf numFmtId="164" fontId="4" fillId="0" borderId="3" xfId="2" applyFont="1" applyBorder="1" applyAlignment="1">
      <alignment horizontal="right" vertical="center" wrapText="1"/>
    </xf>
    <xf numFmtId="49" fontId="4" fillId="0" borderId="8" xfId="0" applyNumberFormat="1" applyFont="1" applyBorder="1" applyAlignment="1">
      <alignment horizontal="center" vertical="center" wrapText="1"/>
    </xf>
    <xf numFmtId="164" fontId="0" fillId="0" borderId="0" xfId="0" applyNumberFormat="1"/>
    <xf numFmtId="0" fontId="4" fillId="0" borderId="3" xfId="0" applyFont="1" applyBorder="1" applyAlignment="1">
      <alignment horizontal="left" vertical="center" wrapText="1"/>
    </xf>
    <xf numFmtId="0" fontId="4" fillId="3" borderId="3" xfId="0" applyFont="1" applyFill="1" applyBorder="1" applyAlignment="1">
      <alignment horizontal="center" vertical="center" wrapText="1"/>
    </xf>
    <xf numFmtId="49" fontId="4" fillId="0" borderId="3" xfId="0" applyNumberFormat="1" applyFont="1" applyBorder="1" applyAlignment="1">
      <alignment horizontal="center" vertical="center" wrapText="1"/>
    </xf>
    <xf numFmtId="0" fontId="4" fillId="0" borderId="0" xfId="0" applyFont="1"/>
    <xf numFmtId="0" fontId="4" fillId="0" borderId="8" xfId="0" applyFont="1" applyBorder="1" applyAlignment="1">
      <alignment horizontal="center" vertical="center" wrapText="1"/>
    </xf>
    <xf numFmtId="14" fontId="4" fillId="0" borderId="6" xfId="0" applyNumberFormat="1" applyFont="1" applyBorder="1" applyAlignment="1">
      <alignment horizontal="center" vertical="center" wrapText="1"/>
    </xf>
    <xf numFmtId="164" fontId="4" fillId="0" borderId="0" xfId="0" applyNumberFormat="1" applyFont="1"/>
    <xf numFmtId="165" fontId="4" fillId="0" borderId="4" xfId="1" applyFont="1" applyBorder="1" applyAlignment="1">
      <alignment horizontal="center" vertical="center" wrapText="1"/>
    </xf>
    <xf numFmtId="165" fontId="4" fillId="0" borderId="3" xfId="1" applyFont="1" applyBorder="1" applyAlignment="1">
      <alignment horizontal="right" vertical="center" wrapText="1"/>
    </xf>
    <xf numFmtId="165" fontId="4" fillId="0" borderId="3" xfId="1" applyFont="1" applyFill="1" applyBorder="1" applyAlignment="1">
      <alignment horizontal="right" vertical="center" wrapText="1"/>
    </xf>
    <xf numFmtId="0" fontId="4" fillId="0" borderId="3" xfId="3" applyFont="1" applyBorder="1" applyAlignment="1">
      <alignment horizontal="center" vertical="center"/>
    </xf>
    <xf numFmtId="165" fontId="4" fillId="0" borderId="3" xfId="1" applyFont="1" applyBorder="1" applyAlignment="1">
      <alignment vertical="center" wrapText="1"/>
    </xf>
    <xf numFmtId="0" fontId="7" fillId="0" borderId="3" xfId="0" applyFont="1" applyBorder="1" applyAlignment="1">
      <alignment horizontal="center" vertical="center"/>
    </xf>
    <xf numFmtId="14" fontId="4" fillId="0" borderId="0" xfId="0" applyNumberFormat="1" applyFont="1" applyAlignment="1">
      <alignment horizontal="center" vertical="center"/>
    </xf>
    <xf numFmtId="166" fontId="4" fillId="0" borderId="3" xfId="1" applyNumberFormat="1" applyFont="1" applyBorder="1" applyAlignment="1">
      <alignment horizontal="right" vertical="center" wrapText="1"/>
    </xf>
    <xf numFmtId="14" fontId="0" fillId="0" borderId="0" xfId="0" applyNumberFormat="1"/>
    <xf numFmtId="0" fontId="4" fillId="0" borderId="0" xfId="3" applyFont="1" applyAlignment="1">
      <alignment horizontal="center" vertical="center"/>
    </xf>
    <xf numFmtId="0" fontId="0" fillId="0" borderId="0" xfId="0" applyAlignment="1">
      <alignment vertical="center"/>
    </xf>
    <xf numFmtId="165" fontId="4" fillId="0" borderId="3" xfId="1" applyFont="1" applyBorder="1" applyAlignment="1">
      <alignment horizontal="center" vertical="center" wrapText="1"/>
    </xf>
    <xf numFmtId="165" fontId="4" fillId="0" borderId="3" xfId="2" applyNumberFormat="1" applyFont="1" applyBorder="1" applyAlignment="1">
      <alignment vertical="center" wrapText="1"/>
    </xf>
    <xf numFmtId="165" fontId="4" fillId="0" borderId="4" xfId="2" applyNumberFormat="1" applyFont="1" applyBorder="1" applyAlignment="1">
      <alignment vertical="center" wrapText="1"/>
    </xf>
    <xf numFmtId="49" fontId="4" fillId="4" borderId="3" xfId="0" applyNumberFormat="1" applyFont="1" applyFill="1" applyBorder="1" applyAlignment="1">
      <alignment horizontal="center" vertical="center" wrapText="1"/>
    </xf>
    <xf numFmtId="166" fontId="4" fillId="0" borderId="3" xfId="2" applyNumberFormat="1" applyFont="1" applyBorder="1" applyAlignment="1">
      <alignment horizontal="right"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164" fontId="4" fillId="0" borderId="6" xfId="2" applyFont="1" applyBorder="1" applyAlignment="1">
      <alignment vertical="center" wrapText="1"/>
    </xf>
    <xf numFmtId="164" fontId="4" fillId="0" borderId="10" xfId="2" applyFont="1" applyBorder="1" applyAlignment="1">
      <alignment horizontal="center" vertical="center" wrapText="1"/>
    </xf>
    <xf numFmtId="164" fontId="4" fillId="0" borderId="6" xfId="2" applyFont="1" applyBorder="1" applyAlignment="1">
      <alignment horizontal="right"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center" wrapText="1"/>
    </xf>
    <xf numFmtId="49" fontId="4" fillId="0" borderId="3" xfId="0" applyNumberFormat="1" applyFont="1" applyBorder="1" applyAlignment="1">
      <alignment horizontal="center" wrapText="1"/>
    </xf>
    <xf numFmtId="0" fontId="0" fillId="0" borderId="0" xfId="0" applyAlignment="1">
      <alignment horizontal="center" vertical="center"/>
    </xf>
    <xf numFmtId="0" fontId="4" fillId="0" borderId="0" xfId="0" applyFont="1" applyAlignment="1">
      <alignment horizontal="center"/>
    </xf>
    <xf numFmtId="165" fontId="1" fillId="0" borderId="0" xfId="1" applyAlignment="1">
      <alignment vertical="center"/>
    </xf>
    <xf numFmtId="165" fontId="1" fillId="0" borderId="0" xfId="1" applyAlignment="1">
      <alignment horizontal="center" vertical="center"/>
    </xf>
    <xf numFmtId="165" fontId="1" fillId="0" borderId="0" xfId="1" applyAlignment="1">
      <alignment horizontal="right" vertical="center"/>
    </xf>
    <xf numFmtId="0" fontId="0" fillId="0" borderId="0" xfId="0" applyAlignment="1">
      <alignment horizontal="center"/>
    </xf>
    <xf numFmtId="165" fontId="1" fillId="0" borderId="0" xfId="1"/>
    <xf numFmtId="165" fontId="1" fillId="0" borderId="0" xfId="1" applyAlignment="1">
      <alignment horizontal="center"/>
    </xf>
    <xf numFmtId="0" fontId="0" fillId="0" borderId="1" xfId="0" applyFill="1" applyBorder="1"/>
    <xf numFmtId="0" fontId="0" fillId="0" borderId="2" xfId="0" applyFill="1" applyBorder="1"/>
    <xf numFmtId="0" fontId="3" fillId="2" borderId="3" xfId="0" applyFont="1" applyFill="1" applyBorder="1" applyAlignment="1">
      <alignment horizontal="center" vertical="center" textRotation="90"/>
    </xf>
    <xf numFmtId="0" fontId="3" fillId="2" borderId="3" xfId="0" applyFont="1" applyFill="1" applyBorder="1" applyAlignment="1">
      <alignment horizontal="center" vertical="center" textRotation="90" wrapText="1"/>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5" fontId="3" fillId="2" borderId="3" xfId="1" applyFont="1" applyFill="1" applyBorder="1" applyAlignment="1">
      <alignment horizontal="center" vertical="center" textRotation="90" wrapText="1"/>
    </xf>
    <xf numFmtId="165" fontId="3" fillId="2" borderId="3" xfId="1" applyFont="1" applyFill="1" applyBorder="1" applyAlignment="1">
      <alignment horizontal="center" vertical="center" wrapText="1"/>
    </xf>
  </cellXfs>
  <cellStyles count="4">
    <cellStyle name="Collegamento ipertestuale" xfId="3"/>
    <cellStyle name="Migliaia" xfId="1" builtinId="3" customBuiltin="1"/>
    <cellStyle name="Normale" xfId="0" builtinId="0" customBuiltin="1"/>
    <cellStyle name="Valuta" xfId="2" builtinId="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0</xdr:row>
          <xdr:rowOff>0</xdr:rowOff>
        </xdr:from>
        <xdr:to>
          <xdr:col>4</xdr:col>
          <xdr:colOff>266700</xdr:colOff>
          <xdr:row>3</xdr:row>
          <xdr:rowOff>171450</xdr:rowOff>
        </xdr:to>
        <xdr:sp macro="" textlink="">
          <xdr:nvSpPr>
            <xdr:cNvPr id="1026" name="Object 1" hidden="1">
              <a:extLst>
                <a:ext uri="{63B3BB69-23CF-44E3-9099-C40C66FF867C}">
                  <a14:compatExt spid="_x0000_s1026"/>
                </a:ext>
                <a:ext uri="{FF2B5EF4-FFF2-40B4-BE49-F238E27FC236}">
                  <a16:creationId xmlns:a16="http://schemas.microsoft.com/office/drawing/2014/main" id="{CA77EF92-EE67-4751-A50F-AFDF86FB8B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martcig.anticorruzione.it/AVCP-SmartCig/preparaDettaglioComunicazioneOS.action?codDettaglioCarnet=35892141" TargetMode="External"/><Relationship Id="rId18" Type="http://schemas.openxmlformats.org/officeDocument/2006/relationships/hyperlink" Target="https://smartcig.anticorruzione.it/AVCP-SmartCig/preparaDettaglioComunicazioneOS.action?codDettaglioCarnet=37041894" TargetMode="External"/><Relationship Id="rId26" Type="http://schemas.openxmlformats.org/officeDocument/2006/relationships/hyperlink" Target="https://smartcig.anticorruzione.it/AVCP-SmartCig/preparaDettaglioComunicazioneOS.action?codDettaglioCarnet=38251128" TargetMode="External"/><Relationship Id="rId39" Type="http://schemas.openxmlformats.org/officeDocument/2006/relationships/hyperlink" Target="https://smartcig.anticorruzione.it/AVCP-SmartCig/preparaDettaglioComunicazioneOS.action?codDettaglioCarnet=39654393" TargetMode="External"/><Relationship Id="rId21" Type="http://schemas.openxmlformats.org/officeDocument/2006/relationships/hyperlink" Target="https://smartcig.anticorruzione.it/AVCP-SmartCig/preparaDettaglioComunicazioneOS.action?codDettaglioCarnet=37324800" TargetMode="External"/><Relationship Id="rId34" Type="http://schemas.openxmlformats.org/officeDocument/2006/relationships/hyperlink" Target="https://smartcig.anticorruzione.it/AVCP-SmartCig/preparaDettaglioComunicazioneOS.action?codDettaglioCarnet=39230630" TargetMode="External"/><Relationship Id="rId42" Type="http://schemas.openxmlformats.org/officeDocument/2006/relationships/hyperlink" Target="https://smartcig.anticorruzione.it/AVCP-SmartCig/preparaDettaglioComunicazioneOS.action?codDettaglioCarnet=39963991" TargetMode="External"/><Relationship Id="rId47" Type="http://schemas.openxmlformats.org/officeDocument/2006/relationships/vmlDrawing" Target="../drawings/vmlDrawing1.vml"/><Relationship Id="rId50" Type="http://schemas.openxmlformats.org/officeDocument/2006/relationships/comments" Target="../comments1.xml"/><Relationship Id="rId7" Type="http://schemas.openxmlformats.org/officeDocument/2006/relationships/hyperlink" Target="https://smartcig.anticorruzione.it/AVCP-SmartCig/preparaDettaglioComunicazioneOS.action?codDettaglioCarnet=33191289" TargetMode="External"/><Relationship Id="rId2" Type="http://schemas.openxmlformats.org/officeDocument/2006/relationships/hyperlink" Target="https://smartcig.anticorruzione.it/AVCP-SmartCig/preparaDettaglioComunicazioneOS.action?codDettaglioCarnet=33684635" TargetMode="External"/><Relationship Id="rId16" Type="http://schemas.openxmlformats.org/officeDocument/2006/relationships/hyperlink" Target="https://smartcig.anticorruzione.it/AVCP-SmartCig/preparaDettaglioComunicazioneOS.action?codDettaglioCarnet=36971616" TargetMode="External"/><Relationship Id="rId29" Type="http://schemas.openxmlformats.org/officeDocument/2006/relationships/hyperlink" Target="https://smartcig.anticorruzione.it/AVCP-SmartCig/preparaDettaglioComunicazioneOS.action?codDettaglioCarnet=38904236" TargetMode="External"/><Relationship Id="rId11" Type="http://schemas.openxmlformats.org/officeDocument/2006/relationships/hyperlink" Target="https://smartcig.anticorruzione.it/AVCP-SmartCig/preparaDettaglioComunicazioneOS.action?codDettaglioCarnet=35252191" TargetMode="External"/><Relationship Id="rId24" Type="http://schemas.openxmlformats.org/officeDocument/2006/relationships/hyperlink" Target="https://smartcig.anticorruzione.it/AVCP-SmartCig/preparaDettaglioComunicazioneOS.action?codDettaglioCarnet=38085127" TargetMode="External"/><Relationship Id="rId32" Type="http://schemas.openxmlformats.org/officeDocument/2006/relationships/hyperlink" Target="https://smartcig.anticorruzione.it/AVCP-SmartCig/preparaDettaglioComunicazioneOS.action?codDettaglioCarnet=39191573" TargetMode="External"/><Relationship Id="rId37" Type="http://schemas.openxmlformats.org/officeDocument/2006/relationships/hyperlink" Target="https://smartcig.anticorruzione.it/AVCP-SmartCig/preparaDettaglioComunicazioneOS.action?codDettaglioCarnet=39615818" TargetMode="External"/><Relationship Id="rId40" Type="http://schemas.openxmlformats.org/officeDocument/2006/relationships/hyperlink" Target="https://smartcig.anticorruzione.it/AVCP-SmartCig/preparaDettaglioComunicazioneOS.action?codDettaglioCarnet=39949644" TargetMode="External"/><Relationship Id="rId45" Type="http://schemas.openxmlformats.org/officeDocument/2006/relationships/hyperlink" Target="https://smartcig.anticorruzione.it/AVCP-SmartCig/preparaDettaglioComunicazioneOS.action?codDettaglioCarnet=40415674" TargetMode="External"/><Relationship Id="rId5" Type="http://schemas.openxmlformats.org/officeDocument/2006/relationships/hyperlink" Target="https://smartcig.anticorruzione.it/AVCP-SmartCig/preparaDettaglioComunicazioneOS.action?codDettaglioCarnet=31733814" TargetMode="External"/><Relationship Id="rId15" Type="http://schemas.openxmlformats.org/officeDocument/2006/relationships/hyperlink" Target="https://smartcig.anticorruzione.it/AVCP-SmartCig/preparaDettaglioComunicazioneOS.action?codDettaglioCarnet=36356902" TargetMode="External"/><Relationship Id="rId23" Type="http://schemas.openxmlformats.org/officeDocument/2006/relationships/hyperlink" Target="https://smartcig.anticorruzione.it/AVCP-SmartCig/preparaDettaglioComunicazioneOS.action?codDettaglioCarnet=37798721" TargetMode="External"/><Relationship Id="rId28" Type="http://schemas.openxmlformats.org/officeDocument/2006/relationships/hyperlink" Target="https://smartcig.anticorruzione.it/AVCP-SmartCig/preparaDettaglioComunicazioneOS.action?codDettaglioCarnet=38536042" TargetMode="External"/><Relationship Id="rId36" Type="http://schemas.openxmlformats.org/officeDocument/2006/relationships/hyperlink" Target="https://smartcig.anticorruzione.it/AVCP-SmartCig/preparaDettaglioComunicazioneOS.action?codDettaglioCarnet=39264669" TargetMode="External"/><Relationship Id="rId49" Type="http://schemas.openxmlformats.org/officeDocument/2006/relationships/image" Target="../media/image1.emf"/><Relationship Id="rId10" Type="http://schemas.openxmlformats.org/officeDocument/2006/relationships/hyperlink" Target="https://smartcig.anticorruzione.it/AVCP-SmartCig/preparaDettaglioComunicazioneOS.action?codDettaglioCarnet=34546835" TargetMode="External"/><Relationship Id="rId19" Type="http://schemas.openxmlformats.org/officeDocument/2006/relationships/hyperlink" Target="https://smartcig.anticorruzione.it/AVCP-SmartCig/preparaDettaglioComunicazioneOS.action?codDettaglioCarnet=37233376" TargetMode="External"/><Relationship Id="rId31" Type="http://schemas.openxmlformats.org/officeDocument/2006/relationships/hyperlink" Target="https://smartcig.anticorruzione.it/AVCP-SmartCig/preparaDettaglioComunicazioneOS.action?codDettaglioCarnet=39191381" TargetMode="External"/><Relationship Id="rId44" Type="http://schemas.openxmlformats.org/officeDocument/2006/relationships/hyperlink" Target="https://smartcig.anticorruzione.it/AVCP-SmartCig/preparaDettaglioComunicazioneOS.action?codDettaglioCarnet=40267755" TargetMode="External"/><Relationship Id="rId4" Type="http://schemas.openxmlformats.org/officeDocument/2006/relationships/hyperlink" Target="https://smartcig.anticorruzione.it/AVCP-SmartCig/preparaDettaglioComunicazioneOS.action?codDettaglioCarnet=31734002" TargetMode="External"/><Relationship Id="rId9" Type="http://schemas.openxmlformats.org/officeDocument/2006/relationships/hyperlink" Target="https://smartcig.anticorruzione.it/AVCP-SmartCig/preparaDettaglioComunicazioneOS.action?codDettaglioCarnet=34093704" TargetMode="External"/><Relationship Id="rId14" Type="http://schemas.openxmlformats.org/officeDocument/2006/relationships/hyperlink" Target="https://smartcig.anticorruzione.it/AVCP-SmartCig/preparaDettaglioComunicazioneOS.action?codDettaglioCarnet=36314537" TargetMode="External"/><Relationship Id="rId22" Type="http://schemas.openxmlformats.org/officeDocument/2006/relationships/hyperlink" Target="https://smartcig.anticorruzione.it/AVCP-SmartCig/preparaDettaglioComunicazioneOS.action?codDettaglioCarnet=37649022" TargetMode="External"/><Relationship Id="rId27" Type="http://schemas.openxmlformats.org/officeDocument/2006/relationships/hyperlink" Target="https://smartcig.anticorruzione.it/AVCP-SmartCig/preparaDettaglioComunicazioneOS.action?codDettaglioCarnet=38535310" TargetMode="External"/><Relationship Id="rId30" Type="http://schemas.openxmlformats.org/officeDocument/2006/relationships/hyperlink" Target="https://smartcig.anticorruzione.it/AVCP-SmartCig/preparaDettaglioComunicazioneOS.action?codDettaglioCarnet=39119576" TargetMode="External"/><Relationship Id="rId35" Type="http://schemas.openxmlformats.org/officeDocument/2006/relationships/hyperlink" Target="https://smartcig.anticorruzione.it/AVCP-SmartCig/preparaDettaglioComunicazioneOS.action?codDettaglioCarnet=39263855" TargetMode="External"/><Relationship Id="rId43" Type="http://schemas.openxmlformats.org/officeDocument/2006/relationships/hyperlink" Target="https://smartcig.anticorruzione.it/AVCP-SmartCig/preparaDettaglioComunicazioneOS.action?codDettaglioCarnet=40023600" TargetMode="External"/><Relationship Id="rId48" Type="http://schemas.openxmlformats.org/officeDocument/2006/relationships/package" Target="../embeddings/Microsoft_Word_Document.docx"/><Relationship Id="rId8" Type="http://schemas.openxmlformats.org/officeDocument/2006/relationships/hyperlink" Target="https://smartcig.anticorruzione.it/AVCP-SmartCig/preparaDettaglioComunicazioneOS.action?codDettaglioCarnet=33585926" TargetMode="External"/><Relationship Id="rId3" Type="http://schemas.openxmlformats.org/officeDocument/2006/relationships/hyperlink" Target="https://smartcig.anticorruzione.it/AVCP-SmartCig/preparaDettaglioComunicazioneOS.action?codDettaglioCarnet=32008009" TargetMode="External"/><Relationship Id="rId12" Type="http://schemas.openxmlformats.org/officeDocument/2006/relationships/hyperlink" Target="https://smartcig.anticorruzione.it/AVCP-SmartCig/preparaDettaglioComunicazioneOS.action?codDettaglioCarnet=35653331" TargetMode="External"/><Relationship Id="rId17" Type="http://schemas.openxmlformats.org/officeDocument/2006/relationships/hyperlink" Target="https://smartcig.anticorruzione.it/AVCP-SmartCig/preparaDettaglioComunicazioneOS.action?codDettaglioCarnet=36971869" TargetMode="External"/><Relationship Id="rId25" Type="http://schemas.openxmlformats.org/officeDocument/2006/relationships/hyperlink" Target="https://smartcig.anticorruzione.it/AVCP-SmartCig/preparaDettaglioComunicazioneOS.action?codDettaglioCarnet=38217217" TargetMode="External"/><Relationship Id="rId33" Type="http://schemas.openxmlformats.org/officeDocument/2006/relationships/hyperlink" Target="https://smartcig.anticorruzione.it/AVCP-SmartCig/preparaDettaglioComunicazioneOS.action?codDettaglioCarnet=39191550" TargetMode="External"/><Relationship Id="rId38" Type="http://schemas.openxmlformats.org/officeDocument/2006/relationships/hyperlink" Target="https://smartcig.anticorruzione.it/AVCP-SmartCig/preparaDettaglioComunicazioneOS.action?codDettaglioCarnet=39634767" TargetMode="External"/><Relationship Id="rId46" Type="http://schemas.openxmlformats.org/officeDocument/2006/relationships/drawing" Target="../drawings/drawing1.xml"/><Relationship Id="rId20" Type="http://schemas.openxmlformats.org/officeDocument/2006/relationships/hyperlink" Target="https://smartcig.anticorruzione.it/AVCP-SmartCig/preparaDettaglioComunicazioneOS.action?codDettaglioCarnet=37291222" TargetMode="External"/><Relationship Id="rId41" Type="http://schemas.openxmlformats.org/officeDocument/2006/relationships/hyperlink" Target="https://smartcig.anticorruzione.it/AVCP-SmartCig/preparaDettaglioComunicazioneOS.action?codDettaglioCarnet=39962135" TargetMode="External"/><Relationship Id="rId1" Type="http://schemas.openxmlformats.org/officeDocument/2006/relationships/hyperlink" Target="https://smartcig.anticorruzione.it/AVCP-SmartCig/preparaDettaglioComunicazioneOS.action?codDettaglioCarnet=31536045" TargetMode="External"/><Relationship Id="rId6" Type="http://schemas.openxmlformats.org/officeDocument/2006/relationships/hyperlink" Target="https://smartcig.anticorruzione.it/AVCP-SmartCig/preparaDettaglioComunicazioneOS.action?codDettaglioCarnet=3303212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0"/>
  <sheetViews>
    <sheetView tabSelected="1" workbookViewId="0">
      <selection sqref="A1:H1"/>
    </sheetView>
  </sheetViews>
  <sheetFormatPr defaultRowHeight="15" x14ac:dyDescent="0.25"/>
  <cols>
    <col min="1" max="1" width="4.7109375" style="56" customWidth="1"/>
    <col min="2" max="2" width="13.7109375" style="56" customWidth="1"/>
    <col min="3" max="3" width="12" style="56" customWidth="1"/>
    <col min="4" max="4" width="14.5703125" style="56" customWidth="1"/>
    <col min="5" max="5" width="44.42578125" customWidth="1"/>
    <col min="6" max="6" width="19.7109375" style="56" customWidth="1"/>
    <col min="7" max="7" width="15.42578125" style="56" customWidth="1"/>
    <col min="8" max="8" width="33.42578125" style="56" hidden="1" customWidth="1"/>
    <col min="9" max="12" width="17.7109375" style="56" customWidth="1"/>
    <col min="13" max="13" width="28.28515625" style="56" customWidth="1"/>
    <col min="14" max="14" width="16.7109375" style="56" customWidth="1"/>
    <col min="15" max="15" width="16.7109375" style="56" hidden="1" customWidth="1"/>
    <col min="16" max="16" width="22.5703125" style="56" customWidth="1"/>
    <col min="17" max="17" width="11.7109375" style="56" customWidth="1"/>
    <col min="18" max="18" width="12.7109375" style="57" customWidth="1"/>
    <col min="19" max="19" width="10.85546875" style="56" customWidth="1"/>
    <col min="20" max="20" width="11.85546875" style="58" customWidth="1"/>
    <col min="21" max="21" width="13.5703125" style="57" customWidth="1"/>
    <col min="22" max="22" width="12.7109375" customWidth="1"/>
    <col min="23" max="23" width="10.28515625" bestFit="1" customWidth="1"/>
    <col min="24" max="24" width="9.140625" customWidth="1"/>
  </cols>
  <sheetData>
    <row r="1" spans="1:23" x14ac:dyDescent="0.25">
      <c r="A1" s="59"/>
      <c r="B1" s="59"/>
      <c r="C1" s="59"/>
      <c r="D1" s="59"/>
      <c r="E1" s="59"/>
      <c r="F1" s="59"/>
      <c r="G1" s="59"/>
      <c r="H1" s="59"/>
      <c r="I1" s="60"/>
      <c r="J1" s="60"/>
      <c r="K1" s="60"/>
      <c r="L1" s="60"/>
      <c r="M1" s="60"/>
      <c r="N1" s="60"/>
      <c r="O1" s="60"/>
      <c r="P1" s="60"/>
      <c r="Q1" s="60"/>
      <c r="R1" s="60"/>
      <c r="S1" s="60"/>
      <c r="T1" s="60"/>
      <c r="U1" s="60"/>
    </row>
    <row r="2" spans="1:23" ht="40.5" customHeight="1" x14ac:dyDescent="0.25">
      <c r="A2" s="61" t="s">
        <v>0</v>
      </c>
      <c r="B2" s="61" t="s">
        <v>1</v>
      </c>
      <c r="C2" s="62" t="s">
        <v>2</v>
      </c>
      <c r="D2" s="63" t="s">
        <v>3</v>
      </c>
      <c r="E2" s="63" t="s">
        <v>4</v>
      </c>
      <c r="F2" s="63" t="s">
        <v>5</v>
      </c>
      <c r="G2" s="62" t="s">
        <v>6</v>
      </c>
      <c r="H2" s="64" t="s">
        <v>7</v>
      </c>
      <c r="I2" s="64" t="s">
        <v>8</v>
      </c>
      <c r="J2" s="64"/>
      <c r="K2" s="64"/>
      <c r="L2" s="64"/>
      <c r="M2" s="63" t="s">
        <v>9</v>
      </c>
      <c r="N2" s="63"/>
      <c r="O2" s="64" t="s">
        <v>10</v>
      </c>
      <c r="P2" s="64" t="s">
        <v>11</v>
      </c>
      <c r="Q2" s="64" t="s">
        <v>12</v>
      </c>
      <c r="R2" s="65" t="s">
        <v>13</v>
      </c>
      <c r="S2" s="62" t="s">
        <v>14</v>
      </c>
      <c r="T2" s="66" t="s">
        <v>15</v>
      </c>
      <c r="U2" s="66"/>
    </row>
    <row r="3" spans="1:23" s="4" customFormat="1" ht="21" customHeight="1" x14ac:dyDescent="0.25">
      <c r="A3" s="61"/>
      <c r="B3" s="61"/>
      <c r="C3" s="62"/>
      <c r="D3" s="63"/>
      <c r="E3" s="63"/>
      <c r="F3" s="63"/>
      <c r="G3" s="62"/>
      <c r="H3" s="64"/>
      <c r="I3" s="1">
        <v>1</v>
      </c>
      <c r="J3" s="1">
        <v>2</v>
      </c>
      <c r="K3" s="1">
        <v>3</v>
      </c>
      <c r="L3" s="2">
        <v>4</v>
      </c>
      <c r="M3" s="1" t="s">
        <v>16</v>
      </c>
      <c r="N3" s="1" t="s">
        <v>17</v>
      </c>
      <c r="O3" s="64"/>
      <c r="P3" s="64"/>
      <c r="Q3" s="64"/>
      <c r="R3" s="65"/>
      <c r="S3" s="62"/>
      <c r="T3" s="3" t="s">
        <v>18</v>
      </c>
      <c r="U3" s="3" t="s">
        <v>19</v>
      </c>
    </row>
    <row r="4" spans="1:23" ht="25.5" x14ac:dyDescent="0.25">
      <c r="A4" s="5">
        <v>1</v>
      </c>
      <c r="B4" s="6"/>
      <c r="C4" s="6"/>
      <c r="D4" s="6" t="s">
        <v>20</v>
      </c>
      <c r="E4" s="7" t="s">
        <v>21</v>
      </c>
      <c r="F4" s="5" t="s">
        <v>22</v>
      </c>
      <c r="G4" s="5" t="s">
        <v>23</v>
      </c>
      <c r="H4" s="5" t="s">
        <v>24</v>
      </c>
      <c r="I4" s="8" t="s">
        <v>25</v>
      </c>
      <c r="J4" s="9" t="s">
        <v>26</v>
      </c>
      <c r="K4" s="10" t="s">
        <v>27</v>
      </c>
      <c r="L4" s="8"/>
      <c r="M4" s="5" t="s">
        <v>28</v>
      </c>
      <c r="N4" s="5"/>
      <c r="O4" s="5"/>
      <c r="P4" s="11" t="s">
        <v>29</v>
      </c>
      <c r="Q4" s="12">
        <v>42093</v>
      </c>
      <c r="R4" s="13">
        <v>5470</v>
      </c>
      <c r="S4" s="5" t="s">
        <v>30</v>
      </c>
      <c r="T4" s="14"/>
      <c r="U4" s="15">
        <v>5665</v>
      </c>
    </row>
    <row r="5" spans="1:23" ht="25.5" x14ac:dyDescent="0.25">
      <c r="A5" s="5">
        <f>+A4+1</f>
        <v>2</v>
      </c>
      <c r="B5" s="6"/>
      <c r="C5" s="6"/>
      <c r="D5" s="6" t="s">
        <v>20</v>
      </c>
      <c r="E5" s="7" t="s">
        <v>31</v>
      </c>
      <c r="F5" s="5" t="s">
        <v>32</v>
      </c>
      <c r="G5" s="5" t="s">
        <v>23</v>
      </c>
      <c r="H5" s="5" t="s">
        <v>24</v>
      </c>
      <c r="I5" s="8" t="s">
        <v>33</v>
      </c>
      <c r="J5" s="9" t="s">
        <v>34</v>
      </c>
      <c r="K5" s="9" t="s">
        <v>35</v>
      </c>
      <c r="L5" s="8"/>
      <c r="M5" s="5" t="s">
        <v>35</v>
      </c>
      <c r="N5" s="5"/>
      <c r="O5" s="5"/>
      <c r="P5" s="16" t="s">
        <v>36</v>
      </c>
      <c r="Q5" s="12">
        <v>42290</v>
      </c>
      <c r="R5" s="13">
        <v>4250</v>
      </c>
      <c r="S5" s="5" t="s">
        <v>37</v>
      </c>
      <c r="T5" s="15">
        <v>1875</v>
      </c>
      <c r="U5" s="15">
        <v>1875</v>
      </c>
      <c r="V5" s="17"/>
      <c r="W5" s="17"/>
    </row>
    <row r="6" spans="1:23" ht="38.25" x14ac:dyDescent="0.25">
      <c r="A6" s="5">
        <v>2</v>
      </c>
      <c r="B6" s="6"/>
      <c r="C6" s="6"/>
      <c r="D6" s="6" t="s">
        <v>20</v>
      </c>
      <c r="E6" s="18" t="s">
        <v>38</v>
      </c>
      <c r="F6" s="5" t="s">
        <v>39</v>
      </c>
      <c r="G6" s="5" t="s">
        <v>23</v>
      </c>
      <c r="H6" s="5" t="s">
        <v>24</v>
      </c>
      <c r="I6" s="19" t="s">
        <v>40</v>
      </c>
      <c r="J6" s="19" t="s">
        <v>41</v>
      </c>
      <c r="K6" s="19"/>
      <c r="L6" s="19"/>
      <c r="M6" s="5" t="s">
        <v>42</v>
      </c>
      <c r="N6" s="5"/>
      <c r="O6" s="5"/>
      <c r="P6" s="20" t="s">
        <v>43</v>
      </c>
      <c r="Q6" s="12">
        <v>42278</v>
      </c>
      <c r="R6" s="13">
        <v>2593.1999999999998</v>
      </c>
      <c r="S6" s="5" t="s">
        <v>44</v>
      </c>
      <c r="T6" s="14"/>
      <c r="U6" s="15">
        <v>2551.3000000000002</v>
      </c>
    </row>
    <row r="7" spans="1:23" s="21" customFormat="1" ht="38.25" x14ac:dyDescent="0.2">
      <c r="A7" s="5">
        <f>+A6+1</f>
        <v>3</v>
      </c>
      <c r="B7" s="6"/>
      <c r="C7" s="6"/>
      <c r="D7" s="6" t="s">
        <v>20</v>
      </c>
      <c r="E7" s="7" t="s">
        <v>45</v>
      </c>
      <c r="F7" s="5" t="s">
        <v>39</v>
      </c>
      <c r="G7" s="5" t="s">
        <v>46</v>
      </c>
      <c r="H7" s="5" t="s">
        <v>47</v>
      </c>
      <c r="I7" s="19"/>
      <c r="J7" s="19"/>
      <c r="K7" s="19"/>
      <c r="L7" s="19"/>
      <c r="M7" s="5" t="s">
        <v>48</v>
      </c>
      <c r="N7" s="5"/>
      <c r="O7" s="5"/>
      <c r="P7" s="20" t="s">
        <v>49</v>
      </c>
      <c r="Q7" s="12">
        <v>42328</v>
      </c>
      <c r="R7" s="13">
        <v>1551.5</v>
      </c>
      <c r="S7" s="5" t="s">
        <v>50</v>
      </c>
      <c r="T7" s="14"/>
      <c r="U7" s="15">
        <v>1551.9</v>
      </c>
    </row>
    <row r="8" spans="1:23" s="21" customFormat="1" ht="25.5" x14ac:dyDescent="0.2">
      <c r="A8" s="5">
        <v>3</v>
      </c>
      <c r="B8" s="6"/>
      <c r="C8" s="6"/>
      <c r="D8" s="6" t="s">
        <v>20</v>
      </c>
      <c r="E8" s="7" t="s">
        <v>51</v>
      </c>
      <c r="F8" s="5" t="s">
        <v>52</v>
      </c>
      <c r="G8" s="5" t="s">
        <v>46</v>
      </c>
      <c r="H8" s="5" t="s">
        <v>53</v>
      </c>
      <c r="I8" s="19"/>
      <c r="J8" s="19"/>
      <c r="K8" s="19"/>
      <c r="L8" s="19"/>
      <c r="M8" s="5"/>
      <c r="N8" s="5" t="s">
        <v>54</v>
      </c>
      <c r="O8" s="5"/>
      <c r="P8" s="16" t="s">
        <v>55</v>
      </c>
      <c r="Q8" s="12">
        <v>42005</v>
      </c>
      <c r="R8" s="13">
        <v>18000</v>
      </c>
      <c r="S8" s="5" t="s">
        <v>56</v>
      </c>
      <c r="T8" s="14"/>
      <c r="U8" s="15">
        <f>16863/1.05</f>
        <v>16060</v>
      </c>
    </row>
    <row r="9" spans="1:23" s="21" customFormat="1" ht="38.25" x14ac:dyDescent="0.2">
      <c r="A9" s="5">
        <f>+A8+1</f>
        <v>4</v>
      </c>
      <c r="B9" s="6"/>
      <c r="C9" s="6"/>
      <c r="D9" s="6" t="s">
        <v>20</v>
      </c>
      <c r="E9" s="7" t="s">
        <v>57</v>
      </c>
      <c r="F9" s="5" t="s">
        <v>52</v>
      </c>
      <c r="G9" s="5" t="s">
        <v>46</v>
      </c>
      <c r="H9" s="5" t="s">
        <v>53</v>
      </c>
      <c r="I9" s="19"/>
      <c r="J9" s="19"/>
      <c r="K9" s="19"/>
      <c r="L9" s="10"/>
      <c r="M9" s="22"/>
      <c r="N9" s="5" t="s">
        <v>58</v>
      </c>
      <c r="O9" s="5"/>
      <c r="P9" s="16" t="s">
        <v>59</v>
      </c>
      <c r="Q9" s="23">
        <v>41661</v>
      </c>
      <c r="R9" s="13">
        <v>8500</v>
      </c>
      <c r="S9" s="5" t="s">
        <v>56</v>
      </c>
      <c r="T9" s="14"/>
      <c r="U9" s="15">
        <f>7952/1.05+1248/1.05</f>
        <v>8761.9047619047615</v>
      </c>
      <c r="V9" s="24"/>
    </row>
    <row r="10" spans="1:23" s="21" customFormat="1" ht="38.25" x14ac:dyDescent="0.2">
      <c r="A10" s="5">
        <v>4</v>
      </c>
      <c r="B10" s="6"/>
      <c r="C10" s="6"/>
      <c r="D10" s="6" t="s">
        <v>20</v>
      </c>
      <c r="E10" s="7" t="s">
        <v>60</v>
      </c>
      <c r="F10" s="5" t="s">
        <v>39</v>
      </c>
      <c r="G10" s="5" t="s">
        <v>46</v>
      </c>
      <c r="H10" s="5" t="s">
        <v>53</v>
      </c>
      <c r="I10" s="19"/>
      <c r="J10" s="19"/>
      <c r="K10" s="19"/>
      <c r="L10" s="10"/>
      <c r="M10" s="5" t="s">
        <v>48</v>
      </c>
      <c r="N10" s="5"/>
      <c r="O10" s="5"/>
      <c r="P10" s="20" t="s">
        <v>49</v>
      </c>
      <c r="Q10" s="23">
        <v>42108</v>
      </c>
      <c r="R10" s="13">
        <v>5000.8</v>
      </c>
      <c r="S10" s="5" t="s">
        <v>61</v>
      </c>
      <c r="T10" s="14"/>
      <c r="U10" s="15">
        <f>+R10</f>
        <v>5000.8</v>
      </c>
    </row>
    <row r="11" spans="1:23" s="21" customFormat="1" ht="38.25" x14ac:dyDescent="0.2">
      <c r="A11" s="5">
        <f>+A10+1</f>
        <v>5</v>
      </c>
      <c r="B11" s="6"/>
      <c r="C11" s="6"/>
      <c r="D11" s="6" t="s">
        <v>20</v>
      </c>
      <c r="E11" s="7" t="s">
        <v>62</v>
      </c>
      <c r="F11" s="5" t="s">
        <v>52</v>
      </c>
      <c r="G11" s="5" t="s">
        <v>46</v>
      </c>
      <c r="H11" s="5" t="s">
        <v>53</v>
      </c>
      <c r="I11" s="19"/>
      <c r="J11" s="19"/>
      <c r="K11" s="19"/>
      <c r="L11" s="10"/>
      <c r="M11" s="22"/>
      <c r="N11" s="5" t="s">
        <v>63</v>
      </c>
      <c r="O11" s="5"/>
      <c r="P11" s="16" t="s">
        <v>64</v>
      </c>
      <c r="Q11" s="23">
        <v>42086</v>
      </c>
      <c r="R11" s="13">
        <v>800</v>
      </c>
      <c r="S11" s="5"/>
      <c r="T11" s="14"/>
      <c r="U11" s="15">
        <f>+R11</f>
        <v>800</v>
      </c>
    </row>
    <row r="12" spans="1:23" s="21" customFormat="1" ht="25.5" x14ac:dyDescent="0.2">
      <c r="A12" s="5">
        <v>5</v>
      </c>
      <c r="B12" s="6"/>
      <c r="C12" s="6" t="s">
        <v>65</v>
      </c>
      <c r="D12" s="6" t="s">
        <v>20</v>
      </c>
      <c r="E12" s="7" t="s">
        <v>66</v>
      </c>
      <c r="F12" s="5" t="s">
        <v>52</v>
      </c>
      <c r="G12" s="5" t="s">
        <v>23</v>
      </c>
      <c r="H12" s="5" t="s">
        <v>24</v>
      </c>
      <c r="I12" s="19" t="s">
        <v>67</v>
      </c>
      <c r="J12" s="19" t="s">
        <v>68</v>
      </c>
      <c r="K12" s="19" t="s">
        <v>69</v>
      </c>
      <c r="L12" s="10"/>
      <c r="M12" s="22"/>
      <c r="N12" s="5" t="s">
        <v>68</v>
      </c>
      <c r="O12" s="5"/>
      <c r="P12" s="16" t="s">
        <v>70</v>
      </c>
      <c r="Q12" s="23">
        <v>42222</v>
      </c>
      <c r="R12" s="13">
        <v>880</v>
      </c>
      <c r="S12" s="5" t="s">
        <v>71</v>
      </c>
      <c r="T12" s="14"/>
      <c r="U12" s="15">
        <f>+R12</f>
        <v>880</v>
      </c>
    </row>
    <row r="13" spans="1:23" ht="38.25" x14ac:dyDescent="0.25">
      <c r="A13" s="5">
        <f>+A12+1</f>
        <v>6</v>
      </c>
      <c r="B13" s="6"/>
      <c r="C13" s="6" t="s">
        <v>72</v>
      </c>
      <c r="D13" s="6" t="s">
        <v>20</v>
      </c>
      <c r="E13" s="7" t="s">
        <v>73</v>
      </c>
      <c r="F13" s="5" t="s">
        <v>52</v>
      </c>
      <c r="G13" s="5" t="s">
        <v>23</v>
      </c>
      <c r="H13" s="5" t="s">
        <v>24</v>
      </c>
      <c r="I13" s="19" t="s">
        <v>74</v>
      </c>
      <c r="J13" s="19" t="s">
        <v>75</v>
      </c>
      <c r="K13" s="19" t="s">
        <v>76</v>
      </c>
      <c r="L13" s="10"/>
      <c r="M13" s="22"/>
      <c r="N13" s="5" t="s">
        <v>76</v>
      </c>
      <c r="O13" s="5"/>
      <c r="P13" s="16" t="s">
        <v>77</v>
      </c>
      <c r="Q13" s="23">
        <v>42247</v>
      </c>
      <c r="R13" s="13">
        <v>3000</v>
      </c>
      <c r="S13" s="5" t="s">
        <v>56</v>
      </c>
      <c r="T13" s="14"/>
      <c r="U13" s="15">
        <f>+R13</f>
        <v>3000</v>
      </c>
      <c r="V13" s="17"/>
    </row>
    <row r="14" spans="1:23" ht="25.5" x14ac:dyDescent="0.25">
      <c r="A14" s="5">
        <v>6</v>
      </c>
      <c r="B14" s="6"/>
      <c r="C14" s="6"/>
      <c r="D14" s="6" t="s">
        <v>20</v>
      </c>
      <c r="E14" s="7" t="s">
        <v>51</v>
      </c>
      <c r="F14" s="5" t="s">
        <v>52</v>
      </c>
      <c r="G14" s="5" t="s">
        <v>46</v>
      </c>
      <c r="H14" s="5" t="s">
        <v>53</v>
      </c>
      <c r="I14" s="19"/>
      <c r="J14" s="19"/>
      <c r="K14" s="19"/>
      <c r="L14" s="10"/>
      <c r="M14" s="22"/>
      <c r="N14" s="5" t="s">
        <v>78</v>
      </c>
      <c r="O14" s="5"/>
      <c r="P14" s="16" t="s">
        <v>79</v>
      </c>
      <c r="Q14" s="23">
        <v>42317</v>
      </c>
      <c r="R14" s="13">
        <v>8770</v>
      </c>
      <c r="S14" s="5" t="s">
        <v>71</v>
      </c>
      <c r="T14" s="14"/>
      <c r="U14" s="15">
        <v>8770</v>
      </c>
    </row>
    <row r="15" spans="1:23" ht="25.5" x14ac:dyDescent="0.25">
      <c r="A15" s="5">
        <f>+A14+1</f>
        <v>7</v>
      </c>
      <c r="B15" s="6"/>
      <c r="C15" s="6"/>
      <c r="D15" s="6" t="s">
        <v>20</v>
      </c>
      <c r="E15" s="7" t="s">
        <v>51</v>
      </c>
      <c r="F15" s="5" t="s">
        <v>52</v>
      </c>
      <c r="G15" s="5" t="s">
        <v>46</v>
      </c>
      <c r="H15" s="5" t="s">
        <v>53</v>
      </c>
      <c r="I15" s="19"/>
      <c r="J15" s="19"/>
      <c r="K15" s="19"/>
      <c r="L15" s="10"/>
      <c r="M15" s="22"/>
      <c r="N15" s="5" t="s">
        <v>80</v>
      </c>
      <c r="O15" s="5"/>
      <c r="P15" s="16" t="s">
        <v>81</v>
      </c>
      <c r="Q15" s="12">
        <v>42005</v>
      </c>
      <c r="R15" s="13">
        <v>4000</v>
      </c>
      <c r="S15" s="5" t="s">
        <v>56</v>
      </c>
      <c r="T15" s="14"/>
      <c r="U15" s="15">
        <f>+R15</f>
        <v>4000</v>
      </c>
      <c r="V15" s="17"/>
    </row>
    <row r="16" spans="1:23" ht="25.5" x14ac:dyDescent="0.25">
      <c r="A16" s="5">
        <v>7</v>
      </c>
      <c r="B16" s="6"/>
      <c r="C16" s="6"/>
      <c r="D16" s="6" t="s">
        <v>20</v>
      </c>
      <c r="E16" s="7" t="s">
        <v>51</v>
      </c>
      <c r="F16" s="5" t="s">
        <v>52</v>
      </c>
      <c r="G16" s="5" t="s">
        <v>46</v>
      </c>
      <c r="H16" s="5" t="s">
        <v>53</v>
      </c>
      <c r="I16" s="19"/>
      <c r="J16" s="19"/>
      <c r="K16" s="19"/>
      <c r="L16" s="10"/>
      <c r="M16" s="22"/>
      <c r="N16" s="5" t="s">
        <v>82</v>
      </c>
      <c r="O16" s="5"/>
      <c r="P16" s="16"/>
      <c r="Q16" s="12">
        <v>42005</v>
      </c>
      <c r="R16" s="13">
        <v>4000</v>
      </c>
      <c r="S16" s="5" t="s">
        <v>56</v>
      </c>
      <c r="T16" s="14"/>
      <c r="U16" s="15">
        <f>+R16</f>
        <v>4000</v>
      </c>
    </row>
    <row r="17" spans="1:23" ht="25.5" x14ac:dyDescent="0.25">
      <c r="A17" s="5">
        <f>+A16+1</f>
        <v>8</v>
      </c>
      <c r="B17" s="6"/>
      <c r="C17" s="6"/>
      <c r="D17" s="6" t="s">
        <v>20</v>
      </c>
      <c r="E17" s="7" t="s">
        <v>51</v>
      </c>
      <c r="F17" s="5" t="s">
        <v>52</v>
      </c>
      <c r="G17" s="5" t="s">
        <v>46</v>
      </c>
      <c r="H17" s="5" t="s">
        <v>53</v>
      </c>
      <c r="I17" s="19"/>
      <c r="J17" s="19"/>
      <c r="K17" s="19"/>
      <c r="L17" s="10"/>
      <c r="M17" s="22"/>
      <c r="N17" s="5" t="s">
        <v>83</v>
      </c>
      <c r="O17" s="5"/>
      <c r="P17" s="16" t="s">
        <v>84</v>
      </c>
      <c r="Q17" s="12">
        <v>42005</v>
      </c>
      <c r="R17" s="13">
        <v>3000</v>
      </c>
      <c r="S17" s="5" t="s">
        <v>56</v>
      </c>
      <c r="T17" s="14"/>
      <c r="U17" s="15">
        <f>+R17</f>
        <v>3000</v>
      </c>
    </row>
    <row r="18" spans="1:23" ht="25.5" x14ac:dyDescent="0.25">
      <c r="A18" s="5">
        <v>8</v>
      </c>
      <c r="B18" s="6"/>
      <c r="C18" s="6"/>
      <c r="D18" s="6" t="s">
        <v>20</v>
      </c>
      <c r="E18" s="7" t="s">
        <v>51</v>
      </c>
      <c r="F18" s="5" t="s">
        <v>52</v>
      </c>
      <c r="G18" s="5" t="s">
        <v>46</v>
      </c>
      <c r="H18" s="5" t="s">
        <v>53</v>
      </c>
      <c r="I18" s="19"/>
      <c r="J18" s="19"/>
      <c r="K18" s="19"/>
      <c r="L18" s="10"/>
      <c r="M18" s="22"/>
      <c r="N18" s="5" t="s">
        <v>74</v>
      </c>
      <c r="O18" s="22"/>
      <c r="P18" s="16" t="s">
        <v>85</v>
      </c>
      <c r="Q18" s="12">
        <v>42005</v>
      </c>
      <c r="R18" s="13">
        <v>19700</v>
      </c>
      <c r="S18" s="5" t="s">
        <v>56</v>
      </c>
      <c r="T18" s="14">
        <v>19000</v>
      </c>
      <c r="U18" s="15">
        <v>700</v>
      </c>
    </row>
    <row r="19" spans="1:23" ht="38.25" x14ac:dyDescent="0.25">
      <c r="A19" s="5">
        <f>+A18+1</f>
        <v>9</v>
      </c>
      <c r="B19" s="6"/>
      <c r="C19" s="6"/>
      <c r="D19" s="6" t="s">
        <v>20</v>
      </c>
      <c r="E19" s="7" t="s">
        <v>86</v>
      </c>
      <c r="F19" s="5" t="s">
        <v>52</v>
      </c>
      <c r="G19" s="5" t="s">
        <v>46</v>
      </c>
      <c r="H19" s="5" t="s">
        <v>53</v>
      </c>
      <c r="I19" s="19"/>
      <c r="J19" s="19"/>
      <c r="K19" s="19"/>
      <c r="L19" s="10"/>
      <c r="M19" s="22"/>
      <c r="N19" s="5" t="s">
        <v>63</v>
      </c>
      <c r="O19" s="22"/>
      <c r="P19" s="16" t="s">
        <v>64</v>
      </c>
      <c r="Q19" s="23">
        <v>42164</v>
      </c>
      <c r="R19" s="13">
        <v>2100</v>
      </c>
      <c r="S19" s="5" t="s">
        <v>87</v>
      </c>
      <c r="T19" s="14"/>
      <c r="U19" s="15">
        <f>+R19</f>
        <v>2100</v>
      </c>
      <c r="V19" s="17"/>
      <c r="W19" s="17"/>
    </row>
    <row r="20" spans="1:23" ht="38.25" x14ac:dyDescent="0.25">
      <c r="A20" s="5">
        <v>9</v>
      </c>
      <c r="B20" s="6"/>
      <c r="C20" s="6" t="s">
        <v>88</v>
      </c>
      <c r="D20" s="6" t="s">
        <v>20</v>
      </c>
      <c r="E20" s="7" t="s">
        <v>89</v>
      </c>
      <c r="F20" s="5" t="s">
        <v>52</v>
      </c>
      <c r="G20" s="5" t="s">
        <v>23</v>
      </c>
      <c r="H20" s="5" t="s">
        <v>24</v>
      </c>
      <c r="I20" s="19" t="s">
        <v>74</v>
      </c>
      <c r="J20" s="19" t="s">
        <v>90</v>
      </c>
      <c r="K20" s="19" t="s">
        <v>91</v>
      </c>
      <c r="L20" s="10"/>
      <c r="M20" s="22"/>
      <c r="N20" s="5" t="s">
        <v>91</v>
      </c>
      <c r="O20" s="22"/>
      <c r="P20" s="20" t="s">
        <v>92</v>
      </c>
      <c r="Q20" s="12">
        <v>42359</v>
      </c>
      <c r="R20" s="13">
        <v>19500</v>
      </c>
      <c r="S20" s="5" t="s">
        <v>56</v>
      </c>
      <c r="T20" s="14">
        <v>10400</v>
      </c>
      <c r="U20" s="15">
        <v>9100</v>
      </c>
      <c r="V20" s="17"/>
    </row>
    <row r="21" spans="1:23" ht="38.25" x14ac:dyDescent="0.25">
      <c r="A21" s="5">
        <f>+A20+1</f>
        <v>10</v>
      </c>
      <c r="B21" s="6"/>
      <c r="C21" s="6" t="s">
        <v>93</v>
      </c>
      <c r="D21" s="6" t="s">
        <v>20</v>
      </c>
      <c r="E21" s="7" t="s">
        <v>94</v>
      </c>
      <c r="F21" s="5" t="s">
        <v>52</v>
      </c>
      <c r="G21" s="5" t="s">
        <v>46</v>
      </c>
      <c r="H21" s="5" t="s">
        <v>53</v>
      </c>
      <c r="I21" s="19"/>
      <c r="J21" s="19"/>
      <c r="K21" s="19"/>
      <c r="L21" s="10"/>
      <c r="M21" s="22"/>
      <c r="N21" s="5" t="s">
        <v>54</v>
      </c>
      <c r="O21" s="22"/>
      <c r="P21" s="20" t="s">
        <v>55</v>
      </c>
      <c r="Q21" s="12">
        <v>42388</v>
      </c>
      <c r="R21" s="13">
        <v>4400</v>
      </c>
      <c r="S21" s="5" t="s">
        <v>71</v>
      </c>
      <c r="T21" s="14">
        <v>1470</v>
      </c>
      <c r="U21" s="15">
        <f>+R21-T21</f>
        <v>2930</v>
      </c>
      <c r="V21" s="17"/>
    </row>
    <row r="22" spans="1:23" ht="38.25" x14ac:dyDescent="0.25">
      <c r="A22" s="5">
        <v>10</v>
      </c>
      <c r="B22" s="6"/>
      <c r="C22" s="6" t="s">
        <v>95</v>
      </c>
      <c r="D22" s="6" t="s">
        <v>20</v>
      </c>
      <c r="E22" s="7" t="s">
        <v>96</v>
      </c>
      <c r="F22" s="5" t="s">
        <v>52</v>
      </c>
      <c r="G22" s="5" t="s">
        <v>46</v>
      </c>
      <c r="H22" s="5" t="s">
        <v>53</v>
      </c>
      <c r="I22" s="19"/>
      <c r="J22" s="19"/>
      <c r="K22" s="19"/>
      <c r="L22" s="10"/>
      <c r="M22" s="22"/>
      <c r="N22" s="5" t="s">
        <v>80</v>
      </c>
      <c r="O22" s="22"/>
      <c r="P22" s="20" t="s">
        <v>81</v>
      </c>
      <c r="Q22" s="12">
        <v>42426</v>
      </c>
      <c r="R22" s="13">
        <v>9700</v>
      </c>
      <c r="S22" s="5" t="s">
        <v>97</v>
      </c>
      <c r="T22" s="14"/>
      <c r="U22" s="15">
        <v>9700</v>
      </c>
      <c r="V22" s="17"/>
    </row>
    <row r="23" spans="1:23" ht="63.75" x14ac:dyDescent="0.25">
      <c r="A23" s="5">
        <f>+A22+1</f>
        <v>11</v>
      </c>
      <c r="B23" s="6"/>
      <c r="C23" s="6" t="s">
        <v>98</v>
      </c>
      <c r="D23" s="6" t="s">
        <v>20</v>
      </c>
      <c r="E23" s="7" t="s">
        <v>99</v>
      </c>
      <c r="F23" s="5" t="s">
        <v>52</v>
      </c>
      <c r="G23" s="5" t="s">
        <v>23</v>
      </c>
      <c r="H23" s="5" t="s">
        <v>24</v>
      </c>
      <c r="I23" s="19" t="s">
        <v>74</v>
      </c>
      <c r="J23" s="19" t="s">
        <v>90</v>
      </c>
      <c r="K23" s="19" t="s">
        <v>91</v>
      </c>
      <c r="L23" s="19"/>
      <c r="M23" s="5"/>
      <c r="N23" s="5" t="s">
        <v>91</v>
      </c>
      <c r="O23" s="5"/>
      <c r="P23" s="16" t="s">
        <v>92</v>
      </c>
      <c r="Q23" s="12">
        <v>42531</v>
      </c>
      <c r="R23" s="13">
        <v>21000</v>
      </c>
      <c r="S23" s="5" t="s">
        <v>56</v>
      </c>
      <c r="T23" s="14">
        <f>21000-U23</f>
        <v>4200</v>
      </c>
      <c r="U23" s="15">
        <v>16800</v>
      </c>
    </row>
    <row r="24" spans="1:23" ht="51" x14ac:dyDescent="0.25">
      <c r="A24" s="5">
        <v>11</v>
      </c>
      <c r="B24" s="6"/>
      <c r="C24" s="6" t="s">
        <v>100</v>
      </c>
      <c r="D24" s="6" t="s">
        <v>20</v>
      </c>
      <c r="E24" s="7" t="s">
        <v>101</v>
      </c>
      <c r="F24" s="5" t="s">
        <v>52</v>
      </c>
      <c r="G24" s="5" t="s">
        <v>46</v>
      </c>
      <c r="H24" s="5" t="s">
        <v>53</v>
      </c>
      <c r="I24" s="19"/>
      <c r="J24" s="19"/>
      <c r="K24" s="19"/>
      <c r="L24" s="19"/>
      <c r="M24" s="5"/>
      <c r="N24" s="5" t="s">
        <v>102</v>
      </c>
      <c r="O24" s="5"/>
      <c r="P24" s="20" t="s">
        <v>103</v>
      </c>
      <c r="Q24" s="12">
        <v>42578</v>
      </c>
      <c r="R24" s="13">
        <v>3168</v>
      </c>
      <c r="S24" s="5" t="s">
        <v>104</v>
      </c>
      <c r="T24" s="25"/>
      <c r="U24" s="26">
        <f>1104+2064</f>
        <v>3168</v>
      </c>
    </row>
    <row r="25" spans="1:23" ht="51" x14ac:dyDescent="0.25">
      <c r="A25" s="5">
        <f>+A24+1</f>
        <v>12</v>
      </c>
      <c r="B25" s="6"/>
      <c r="C25" s="6"/>
      <c r="D25" s="6" t="s">
        <v>105</v>
      </c>
      <c r="E25" s="7" t="s">
        <v>106</v>
      </c>
      <c r="F25" s="5" t="s">
        <v>107</v>
      </c>
      <c r="G25" s="5" t="s">
        <v>46</v>
      </c>
      <c r="H25" s="5"/>
      <c r="I25" s="19" t="s">
        <v>108</v>
      </c>
      <c r="J25" s="19" t="s">
        <v>109</v>
      </c>
      <c r="K25" s="19"/>
      <c r="L25" s="19"/>
      <c r="M25" s="5"/>
      <c r="N25" s="5" t="s">
        <v>109</v>
      </c>
      <c r="O25" s="5"/>
      <c r="P25" s="20"/>
      <c r="Q25" s="12">
        <v>42702</v>
      </c>
      <c r="R25" s="13">
        <f>2000*1.04</f>
        <v>2080</v>
      </c>
      <c r="S25" s="5" t="s">
        <v>110</v>
      </c>
      <c r="T25" s="25"/>
      <c r="U25" s="26">
        <f>+R25</f>
        <v>2080</v>
      </c>
    </row>
    <row r="26" spans="1:23" ht="48.75" customHeight="1" x14ac:dyDescent="0.25">
      <c r="A26" s="5">
        <v>12</v>
      </c>
      <c r="B26" s="6"/>
      <c r="C26" s="6" t="s">
        <v>111</v>
      </c>
      <c r="D26" s="6" t="s">
        <v>20</v>
      </c>
      <c r="E26" s="7" t="s">
        <v>112</v>
      </c>
      <c r="F26" s="5" t="s">
        <v>52</v>
      </c>
      <c r="G26" s="5" t="s">
        <v>46</v>
      </c>
      <c r="H26" s="5" t="s">
        <v>53</v>
      </c>
      <c r="I26" s="19"/>
      <c r="J26" s="19"/>
      <c r="K26" s="19"/>
      <c r="L26" s="19"/>
      <c r="M26" s="5"/>
      <c r="N26" s="5" t="s">
        <v>113</v>
      </c>
      <c r="O26" s="5"/>
      <c r="P26" s="20" t="s">
        <v>114</v>
      </c>
      <c r="Q26" s="12">
        <v>42767</v>
      </c>
      <c r="R26" s="13">
        <v>2400</v>
      </c>
      <c r="S26" s="5" t="s">
        <v>115</v>
      </c>
      <c r="T26" s="25"/>
      <c r="U26" s="27"/>
    </row>
    <row r="27" spans="1:23" ht="38.25" x14ac:dyDescent="0.25">
      <c r="A27" s="5">
        <f>+A26+1</f>
        <v>13</v>
      </c>
      <c r="B27" s="6"/>
      <c r="C27" s="6" t="s">
        <v>116</v>
      </c>
      <c r="D27" s="6" t="s">
        <v>20</v>
      </c>
      <c r="E27" s="7" t="s">
        <v>117</v>
      </c>
      <c r="F27" s="5" t="s">
        <v>52</v>
      </c>
      <c r="G27" s="5" t="s">
        <v>46</v>
      </c>
      <c r="H27" s="5" t="s">
        <v>53</v>
      </c>
      <c r="I27" s="19"/>
      <c r="J27" s="19"/>
      <c r="K27" s="19"/>
      <c r="L27" s="10"/>
      <c r="M27" s="22"/>
      <c r="N27" s="5" t="s">
        <v>78</v>
      </c>
      <c r="O27" s="5"/>
      <c r="P27" s="16" t="s">
        <v>118</v>
      </c>
      <c r="Q27" s="12">
        <v>42804</v>
      </c>
      <c r="R27" s="13">
        <v>13720</v>
      </c>
      <c r="S27" s="5" t="s">
        <v>115</v>
      </c>
      <c r="T27" s="25"/>
      <c r="U27" s="27"/>
    </row>
    <row r="28" spans="1:23" ht="51" x14ac:dyDescent="0.25">
      <c r="A28" s="5">
        <v>13</v>
      </c>
      <c r="B28" s="6"/>
      <c r="C28" s="6" t="s">
        <v>119</v>
      </c>
      <c r="D28" s="6" t="s">
        <v>20</v>
      </c>
      <c r="E28" s="7" t="s">
        <v>120</v>
      </c>
      <c r="F28" s="5" t="s">
        <v>52</v>
      </c>
      <c r="G28" s="5" t="s">
        <v>46</v>
      </c>
      <c r="H28" s="5" t="s">
        <v>53</v>
      </c>
      <c r="I28" s="19"/>
      <c r="J28" s="19"/>
      <c r="K28" s="19"/>
      <c r="L28" s="10"/>
      <c r="M28" s="22"/>
      <c r="N28" s="5" t="s">
        <v>78</v>
      </c>
      <c r="O28" s="5"/>
      <c r="P28" s="16" t="s">
        <v>118</v>
      </c>
      <c r="Q28" s="12">
        <v>42804</v>
      </c>
      <c r="R28" s="13">
        <v>7820</v>
      </c>
      <c r="S28" s="5" t="s">
        <v>115</v>
      </c>
      <c r="T28" s="25"/>
      <c r="U28" s="27">
        <v>7280</v>
      </c>
    </row>
    <row r="29" spans="1:23" ht="38.25" x14ac:dyDescent="0.25">
      <c r="A29" s="5">
        <f>+A28+1</f>
        <v>14</v>
      </c>
      <c r="B29" s="28" t="s">
        <v>121</v>
      </c>
      <c r="C29" s="5" t="s">
        <v>122</v>
      </c>
      <c r="D29" s="5" t="s">
        <v>20</v>
      </c>
      <c r="E29" s="7" t="s">
        <v>123</v>
      </c>
      <c r="F29" s="5" t="s">
        <v>52</v>
      </c>
      <c r="G29" s="5" t="s">
        <v>124</v>
      </c>
      <c r="H29" s="5" t="s">
        <v>53</v>
      </c>
      <c r="I29" s="19"/>
      <c r="J29" s="19"/>
      <c r="K29" s="19"/>
      <c r="L29" s="19"/>
      <c r="M29" s="5"/>
      <c r="N29" s="5" t="s">
        <v>102</v>
      </c>
      <c r="O29" s="5"/>
      <c r="P29" s="20" t="s">
        <v>103</v>
      </c>
      <c r="Q29" s="12">
        <v>42825</v>
      </c>
      <c r="R29" s="29">
        <v>2176</v>
      </c>
      <c r="S29" s="5" t="s">
        <v>115</v>
      </c>
      <c r="T29" s="25"/>
      <c r="U29" s="27">
        <v>2176</v>
      </c>
    </row>
    <row r="30" spans="1:23" ht="38.25" x14ac:dyDescent="0.25">
      <c r="A30" s="5">
        <v>14</v>
      </c>
      <c r="B30" s="28" t="s">
        <v>125</v>
      </c>
      <c r="C30" s="5" t="s">
        <v>126</v>
      </c>
      <c r="D30" s="5" t="s">
        <v>20</v>
      </c>
      <c r="E30" s="7" t="s">
        <v>127</v>
      </c>
      <c r="F30" s="5" t="s">
        <v>52</v>
      </c>
      <c r="G30" s="5" t="s">
        <v>124</v>
      </c>
      <c r="H30" s="5" t="s">
        <v>53</v>
      </c>
      <c r="I30" s="19"/>
      <c r="J30" s="19"/>
      <c r="K30" s="19"/>
      <c r="L30" s="19"/>
      <c r="M30" s="5"/>
      <c r="N30" s="5" t="s">
        <v>128</v>
      </c>
      <c r="O30" s="5"/>
      <c r="P30" s="20" t="s">
        <v>129</v>
      </c>
      <c r="Q30" s="12">
        <v>43010</v>
      </c>
      <c r="R30" s="29">
        <v>1600</v>
      </c>
      <c r="S30" s="5" t="s">
        <v>115</v>
      </c>
      <c r="T30" s="25"/>
      <c r="U30" s="27"/>
    </row>
    <row r="31" spans="1:23" ht="38.25" x14ac:dyDescent="0.25">
      <c r="A31" s="5">
        <f>+A30+1</f>
        <v>15</v>
      </c>
      <c r="B31" s="28" t="s">
        <v>130</v>
      </c>
      <c r="C31" s="5" t="s">
        <v>131</v>
      </c>
      <c r="D31" s="5" t="s">
        <v>20</v>
      </c>
      <c r="E31" s="7" t="s">
        <v>132</v>
      </c>
      <c r="F31" s="5" t="s">
        <v>52</v>
      </c>
      <c r="G31" s="5" t="s">
        <v>124</v>
      </c>
      <c r="H31" s="5" t="s">
        <v>53</v>
      </c>
      <c r="I31" s="19"/>
      <c r="J31" s="19"/>
      <c r="K31" s="19"/>
      <c r="L31" s="19"/>
      <c r="M31" s="5"/>
      <c r="N31" s="5" t="s">
        <v>133</v>
      </c>
      <c r="O31" s="5"/>
      <c r="P31" s="20" t="s">
        <v>134</v>
      </c>
      <c r="Q31" s="12">
        <v>42863</v>
      </c>
      <c r="R31" s="29">
        <v>2850</v>
      </c>
      <c r="S31" s="5" t="s">
        <v>115</v>
      </c>
      <c r="T31" s="25"/>
      <c r="U31" s="26">
        <v>2850</v>
      </c>
    </row>
    <row r="32" spans="1:23" ht="25.5" x14ac:dyDescent="0.25">
      <c r="A32" s="5">
        <v>15</v>
      </c>
      <c r="B32" s="5" t="s">
        <v>135</v>
      </c>
      <c r="C32" s="5" t="s">
        <v>136</v>
      </c>
      <c r="D32" s="5" t="s">
        <v>20</v>
      </c>
      <c r="E32" s="7" t="s">
        <v>137</v>
      </c>
      <c r="F32" s="5" t="s">
        <v>32</v>
      </c>
      <c r="G32" s="5" t="s">
        <v>138</v>
      </c>
      <c r="H32" s="5" t="s">
        <v>24</v>
      </c>
      <c r="I32" s="19" t="s">
        <v>139</v>
      </c>
      <c r="J32" s="19" t="s">
        <v>140</v>
      </c>
      <c r="K32" s="19" t="s">
        <v>141</v>
      </c>
      <c r="L32" s="19"/>
      <c r="M32" s="5" t="s">
        <v>142</v>
      </c>
      <c r="N32" s="5"/>
      <c r="O32" s="5"/>
      <c r="P32" s="20" t="s">
        <v>143</v>
      </c>
      <c r="Q32" s="12">
        <v>42992</v>
      </c>
      <c r="R32" s="13">
        <v>18187.009999999998</v>
      </c>
      <c r="S32" s="5" t="s">
        <v>144</v>
      </c>
      <c r="T32" s="25">
        <v>5000</v>
      </c>
      <c r="U32" s="26">
        <f>+R32-T32</f>
        <v>13187.009999999998</v>
      </c>
    </row>
    <row r="33" spans="1:22" ht="51" x14ac:dyDescent="0.25">
      <c r="A33" s="5">
        <f>+A32+1</f>
        <v>16</v>
      </c>
      <c r="B33" s="5" t="s">
        <v>145</v>
      </c>
      <c r="C33" s="5" t="s">
        <v>146</v>
      </c>
      <c r="D33" s="5" t="s">
        <v>20</v>
      </c>
      <c r="E33" s="7" t="s">
        <v>147</v>
      </c>
      <c r="F33" s="5" t="s">
        <v>52</v>
      </c>
      <c r="G33" s="5" t="s">
        <v>124</v>
      </c>
      <c r="H33" s="5" t="s">
        <v>53</v>
      </c>
      <c r="I33" s="19"/>
      <c r="J33" s="19"/>
      <c r="K33" s="19"/>
      <c r="L33" s="19"/>
      <c r="M33" s="5"/>
      <c r="N33" s="5" t="s">
        <v>76</v>
      </c>
      <c r="O33" s="5"/>
      <c r="P33" s="20" t="s">
        <v>77</v>
      </c>
      <c r="Q33" s="12">
        <v>43027</v>
      </c>
      <c r="R33" s="29">
        <v>6200</v>
      </c>
      <c r="S33" s="5" t="s">
        <v>115</v>
      </c>
      <c r="T33" s="25">
        <v>4200</v>
      </c>
      <c r="U33" s="26"/>
    </row>
    <row r="34" spans="1:22" ht="38.25" x14ac:dyDescent="0.25">
      <c r="A34" s="5">
        <v>16</v>
      </c>
      <c r="B34" s="30" t="s">
        <v>148</v>
      </c>
      <c r="C34" s="5" t="s">
        <v>149</v>
      </c>
      <c r="D34" s="5" t="s">
        <v>20</v>
      </c>
      <c r="E34" s="7" t="s">
        <v>150</v>
      </c>
      <c r="F34" s="5" t="s">
        <v>52</v>
      </c>
      <c r="G34" s="5" t="s">
        <v>138</v>
      </c>
      <c r="H34" s="5" t="s">
        <v>24</v>
      </c>
      <c r="I34" s="19" t="s">
        <v>151</v>
      </c>
      <c r="J34" s="19" t="s">
        <v>76</v>
      </c>
      <c r="K34" s="19" t="s">
        <v>152</v>
      </c>
      <c r="L34" s="19" t="s">
        <v>74</v>
      </c>
      <c r="M34" s="5"/>
      <c r="N34" s="5" t="s">
        <v>153</v>
      </c>
      <c r="O34" s="5"/>
      <c r="P34" s="20" t="s">
        <v>154</v>
      </c>
      <c r="Q34" s="12">
        <v>43049</v>
      </c>
      <c r="R34" s="29">
        <v>1650</v>
      </c>
      <c r="S34" s="5" t="s">
        <v>155</v>
      </c>
      <c r="T34" s="5"/>
      <c r="U34" s="26">
        <v>1650</v>
      </c>
    </row>
    <row r="35" spans="1:22" ht="38.25" x14ac:dyDescent="0.25">
      <c r="A35" s="5">
        <f>+A34+1</f>
        <v>17</v>
      </c>
      <c r="B35" s="5" t="s">
        <v>156</v>
      </c>
      <c r="C35" s="5" t="s">
        <v>157</v>
      </c>
      <c r="D35" s="5" t="s">
        <v>20</v>
      </c>
      <c r="E35" s="7" t="s">
        <v>158</v>
      </c>
      <c r="F35" s="5" t="s">
        <v>52</v>
      </c>
      <c r="G35" s="5" t="s">
        <v>138</v>
      </c>
      <c r="H35" s="5" t="s">
        <v>24</v>
      </c>
      <c r="I35" s="19" t="s">
        <v>76</v>
      </c>
      <c r="J35" s="19" t="s">
        <v>152</v>
      </c>
      <c r="K35" s="19" t="s">
        <v>102</v>
      </c>
      <c r="L35" s="19"/>
      <c r="M35" s="5"/>
      <c r="N35" s="5" t="s">
        <v>76</v>
      </c>
      <c r="O35" s="5"/>
      <c r="P35" s="20" t="s">
        <v>77</v>
      </c>
      <c r="Q35" s="12">
        <v>43027</v>
      </c>
      <c r="R35" s="29">
        <v>4500</v>
      </c>
      <c r="S35" s="5" t="s">
        <v>159</v>
      </c>
      <c r="T35" s="25"/>
      <c r="U35" s="26">
        <v>4500</v>
      </c>
    </row>
    <row r="36" spans="1:22" ht="38.25" x14ac:dyDescent="0.25">
      <c r="A36" s="5">
        <v>17</v>
      </c>
      <c r="B36" s="5" t="s">
        <v>160</v>
      </c>
      <c r="C36" s="5" t="s">
        <v>161</v>
      </c>
      <c r="D36" s="5" t="s">
        <v>20</v>
      </c>
      <c r="E36" s="7" t="s">
        <v>162</v>
      </c>
      <c r="F36" s="5" t="s">
        <v>52</v>
      </c>
      <c r="G36" s="5" t="s">
        <v>124</v>
      </c>
      <c r="H36" s="5" t="s">
        <v>53</v>
      </c>
      <c r="I36" s="19"/>
      <c r="J36" s="19"/>
      <c r="K36" s="19"/>
      <c r="L36" s="19"/>
      <c r="M36" s="5"/>
      <c r="N36" s="5" t="s">
        <v>163</v>
      </c>
      <c r="O36" s="5"/>
      <c r="P36" s="20" t="s">
        <v>164</v>
      </c>
      <c r="Q36" s="12">
        <v>43088</v>
      </c>
      <c r="R36" s="29">
        <v>2050</v>
      </c>
      <c r="S36" s="5" t="s">
        <v>155</v>
      </c>
      <c r="T36" s="25"/>
      <c r="U36" s="27"/>
    </row>
    <row r="37" spans="1:22" ht="38.25" x14ac:dyDescent="0.25">
      <c r="A37" s="5">
        <f>+A36+1</f>
        <v>18</v>
      </c>
      <c r="B37" s="28" t="s">
        <v>165</v>
      </c>
      <c r="C37" s="5" t="s">
        <v>166</v>
      </c>
      <c r="D37" s="5" t="s">
        <v>167</v>
      </c>
      <c r="E37" s="7" t="s">
        <v>168</v>
      </c>
      <c r="F37" s="5" t="s">
        <v>169</v>
      </c>
      <c r="G37" s="5" t="s">
        <v>124</v>
      </c>
      <c r="H37" s="5" t="s">
        <v>53</v>
      </c>
      <c r="I37" s="19"/>
      <c r="J37" s="19"/>
      <c r="K37" s="19"/>
      <c r="L37" s="19"/>
      <c r="M37" s="5" t="s">
        <v>170</v>
      </c>
      <c r="N37" s="5"/>
      <c r="O37" s="5"/>
      <c r="P37" s="20" t="s">
        <v>171</v>
      </c>
      <c r="Q37" s="12">
        <v>42839</v>
      </c>
      <c r="R37" s="29">
        <v>1900</v>
      </c>
      <c r="S37" s="5" t="s">
        <v>172</v>
      </c>
      <c r="T37" s="25"/>
      <c r="U37" s="29">
        <v>1892.2</v>
      </c>
    </row>
    <row r="38" spans="1:22" ht="38.25" x14ac:dyDescent="0.25">
      <c r="A38" s="5">
        <v>18</v>
      </c>
      <c r="B38" s="28" t="s">
        <v>173</v>
      </c>
      <c r="C38" s="5" t="s">
        <v>174</v>
      </c>
      <c r="D38" s="5" t="s">
        <v>167</v>
      </c>
      <c r="E38" s="7" t="s">
        <v>175</v>
      </c>
      <c r="F38" s="5" t="s">
        <v>169</v>
      </c>
      <c r="G38" s="5" t="s">
        <v>124</v>
      </c>
      <c r="H38" s="5" t="s">
        <v>53</v>
      </c>
      <c r="I38" s="19"/>
      <c r="J38" s="19"/>
      <c r="K38" s="19"/>
      <c r="L38" s="19"/>
      <c r="M38" s="5" t="s">
        <v>170</v>
      </c>
      <c r="N38" s="5"/>
      <c r="O38" s="5"/>
      <c r="P38" s="20" t="s">
        <v>171</v>
      </c>
      <c r="Q38" s="12">
        <v>42839</v>
      </c>
      <c r="R38" s="29">
        <v>1450</v>
      </c>
      <c r="S38" s="5" t="s">
        <v>172</v>
      </c>
      <c r="T38" s="25"/>
      <c r="U38" s="26">
        <v>1450</v>
      </c>
    </row>
    <row r="39" spans="1:22" ht="38.25" x14ac:dyDescent="0.25">
      <c r="A39" s="5">
        <f>+A38+1</f>
        <v>19</v>
      </c>
      <c r="B39" s="28" t="s">
        <v>176</v>
      </c>
      <c r="C39" s="5"/>
      <c r="D39" s="5" t="s">
        <v>105</v>
      </c>
      <c r="E39" s="18" t="s">
        <v>177</v>
      </c>
      <c r="F39" s="5" t="s">
        <v>178</v>
      </c>
      <c r="G39" s="5" t="s">
        <v>124</v>
      </c>
      <c r="H39" s="5"/>
      <c r="I39" s="19"/>
      <c r="J39" s="19"/>
      <c r="K39" s="19"/>
      <c r="L39" s="19"/>
      <c r="M39" s="5" t="s">
        <v>179</v>
      </c>
      <c r="N39" s="5"/>
      <c r="O39" s="5"/>
      <c r="P39" s="5">
        <v>2574910366</v>
      </c>
      <c r="Q39" s="12">
        <v>42943</v>
      </c>
      <c r="R39" s="29">
        <v>10000</v>
      </c>
      <c r="S39" s="5" t="s">
        <v>180</v>
      </c>
      <c r="T39" s="25">
        <v>3000</v>
      </c>
      <c r="U39" s="27"/>
    </row>
    <row r="40" spans="1:22" ht="38.25" x14ac:dyDescent="0.25">
      <c r="A40" s="5">
        <v>19</v>
      </c>
      <c r="B40" s="28" t="s">
        <v>181</v>
      </c>
      <c r="C40" s="5"/>
      <c r="D40" s="5" t="s">
        <v>105</v>
      </c>
      <c r="E40" s="7" t="s">
        <v>182</v>
      </c>
      <c r="F40" s="5" t="s">
        <v>178</v>
      </c>
      <c r="G40" s="5" t="s">
        <v>124</v>
      </c>
      <c r="H40" s="5"/>
      <c r="I40" s="19"/>
      <c r="J40" s="19"/>
      <c r="K40" s="19"/>
      <c r="L40" s="19"/>
      <c r="M40" s="5"/>
      <c r="N40" s="5" t="s">
        <v>183</v>
      </c>
      <c r="O40" s="5"/>
      <c r="P40" s="20" t="s">
        <v>184</v>
      </c>
      <c r="Q40" s="12">
        <v>42963</v>
      </c>
      <c r="R40" s="29">
        <v>3000</v>
      </c>
      <c r="S40" s="5" t="s">
        <v>185</v>
      </c>
      <c r="T40" s="25"/>
      <c r="U40" s="26">
        <v>3000</v>
      </c>
    </row>
    <row r="41" spans="1:22" ht="25.5" x14ac:dyDescent="0.25">
      <c r="A41" s="5">
        <f>+A40+1</f>
        <v>20</v>
      </c>
      <c r="B41" s="28" t="s">
        <v>186</v>
      </c>
      <c r="C41" s="5" t="s">
        <v>187</v>
      </c>
      <c r="D41" s="5" t="s">
        <v>20</v>
      </c>
      <c r="E41" s="7" t="s">
        <v>188</v>
      </c>
      <c r="F41" s="5" t="s">
        <v>178</v>
      </c>
      <c r="G41" s="5" t="s">
        <v>124</v>
      </c>
      <c r="H41" s="5"/>
      <c r="I41" s="19"/>
      <c r="J41" s="19"/>
      <c r="K41" s="19"/>
      <c r="L41" s="19"/>
      <c r="M41" s="5" t="s">
        <v>189</v>
      </c>
      <c r="N41" s="5"/>
      <c r="O41" s="5"/>
      <c r="P41" s="20" t="s">
        <v>190</v>
      </c>
      <c r="Q41" s="12">
        <v>43003</v>
      </c>
      <c r="R41" s="29">
        <v>10000</v>
      </c>
      <c r="S41" s="5" t="s">
        <v>191</v>
      </c>
      <c r="T41" s="25">
        <v>11200</v>
      </c>
      <c r="U41" s="26">
        <v>5300</v>
      </c>
    </row>
    <row r="42" spans="1:22" ht="25.5" x14ac:dyDescent="0.25">
      <c r="A42" s="5">
        <v>20</v>
      </c>
      <c r="B42" s="28" t="s">
        <v>192</v>
      </c>
      <c r="C42" s="5" t="s">
        <v>193</v>
      </c>
      <c r="D42" s="5" t="s">
        <v>105</v>
      </c>
      <c r="E42" s="7" t="s">
        <v>194</v>
      </c>
      <c r="F42" s="5" t="s">
        <v>178</v>
      </c>
      <c r="G42" s="5" t="s">
        <v>124</v>
      </c>
      <c r="H42" s="5"/>
      <c r="I42" s="19"/>
      <c r="J42" s="19"/>
      <c r="K42" s="19"/>
      <c r="L42" s="19"/>
      <c r="M42" s="5" t="s">
        <v>195</v>
      </c>
      <c r="N42" s="5"/>
      <c r="O42" s="5"/>
      <c r="P42" s="20" t="s">
        <v>196</v>
      </c>
      <c r="Q42" s="12">
        <v>43035</v>
      </c>
      <c r="R42" s="29">
        <v>6000</v>
      </c>
      <c r="S42" s="5" t="s">
        <v>191</v>
      </c>
      <c r="T42" s="25">
        <v>2400</v>
      </c>
      <c r="U42" s="26">
        <v>4521</v>
      </c>
    </row>
    <row r="43" spans="1:22" ht="25.5" x14ac:dyDescent="0.25">
      <c r="A43" s="5">
        <f>+A42+1</f>
        <v>21</v>
      </c>
      <c r="B43" s="28" t="s">
        <v>197</v>
      </c>
      <c r="C43" s="5" t="s">
        <v>198</v>
      </c>
      <c r="D43" s="5" t="s">
        <v>105</v>
      </c>
      <c r="E43" s="7" t="s">
        <v>199</v>
      </c>
      <c r="F43" s="5" t="s">
        <v>200</v>
      </c>
      <c r="G43" s="5" t="s">
        <v>124</v>
      </c>
      <c r="H43" s="5"/>
      <c r="I43" s="19"/>
      <c r="J43" s="19"/>
      <c r="K43" s="19"/>
      <c r="L43" s="19"/>
      <c r="M43" s="5" t="s">
        <v>201</v>
      </c>
      <c r="N43" s="5"/>
      <c r="O43" s="5"/>
      <c r="P43" s="20" t="s">
        <v>202</v>
      </c>
      <c r="Q43" s="31">
        <v>43063</v>
      </c>
      <c r="R43" s="29">
        <v>2500</v>
      </c>
      <c r="S43" s="5" t="s">
        <v>203</v>
      </c>
      <c r="T43" s="25"/>
      <c r="U43" s="26">
        <v>2500</v>
      </c>
    </row>
    <row r="44" spans="1:22" ht="63.75" x14ac:dyDescent="0.25">
      <c r="A44" s="5">
        <v>21</v>
      </c>
      <c r="B44" s="5" t="s">
        <v>204</v>
      </c>
      <c r="C44" s="5" t="s">
        <v>205</v>
      </c>
      <c r="D44" s="5" t="s">
        <v>20</v>
      </c>
      <c r="E44" s="7" t="s">
        <v>206</v>
      </c>
      <c r="F44" s="5" t="s">
        <v>52</v>
      </c>
      <c r="G44" s="5" t="s">
        <v>124</v>
      </c>
      <c r="H44" s="5" t="s">
        <v>53</v>
      </c>
      <c r="I44" s="19"/>
      <c r="J44" s="19"/>
      <c r="K44" s="19"/>
      <c r="L44" s="19"/>
      <c r="M44" s="5"/>
      <c r="N44" s="5" t="s">
        <v>207</v>
      </c>
      <c r="O44" s="5"/>
      <c r="P44" s="20" t="s">
        <v>208</v>
      </c>
      <c r="Q44" s="12">
        <v>43108</v>
      </c>
      <c r="R44" s="29">
        <v>800</v>
      </c>
      <c r="S44" s="5" t="s">
        <v>115</v>
      </c>
      <c r="T44" s="25"/>
      <c r="U44" s="32">
        <f>+R44</f>
        <v>800</v>
      </c>
      <c r="V44" s="33"/>
    </row>
    <row r="45" spans="1:22" ht="76.5" x14ac:dyDescent="0.25">
      <c r="A45" s="5">
        <f>+A44+1</f>
        <v>22</v>
      </c>
      <c r="B45" s="5" t="s">
        <v>209</v>
      </c>
      <c r="C45" s="20" t="s">
        <v>210</v>
      </c>
      <c r="D45" s="5" t="s">
        <v>20</v>
      </c>
      <c r="E45" s="7" t="s">
        <v>211</v>
      </c>
      <c r="F45" s="5" t="s">
        <v>52</v>
      </c>
      <c r="G45" s="5" t="s">
        <v>124</v>
      </c>
      <c r="H45" s="5" t="s">
        <v>53</v>
      </c>
      <c r="I45" s="19"/>
      <c r="J45" s="19"/>
      <c r="K45" s="19"/>
      <c r="L45" s="19"/>
      <c r="M45" s="5"/>
      <c r="N45" s="5" t="s">
        <v>212</v>
      </c>
      <c r="O45" s="5"/>
      <c r="P45" s="20" t="s">
        <v>213</v>
      </c>
      <c r="Q45" s="12">
        <v>43110</v>
      </c>
      <c r="R45" s="29">
        <v>1400</v>
      </c>
      <c r="S45" s="5" t="s">
        <v>144</v>
      </c>
      <c r="T45" s="25"/>
      <c r="U45" s="32">
        <f>+R45</f>
        <v>1400</v>
      </c>
      <c r="V45" s="33"/>
    </row>
    <row r="46" spans="1:22" ht="38.25" x14ac:dyDescent="0.25">
      <c r="A46" s="5">
        <v>22</v>
      </c>
      <c r="B46" s="5" t="s">
        <v>214</v>
      </c>
      <c r="C46" s="5" t="s">
        <v>215</v>
      </c>
      <c r="D46" s="5" t="s">
        <v>167</v>
      </c>
      <c r="E46" s="7" t="s">
        <v>175</v>
      </c>
      <c r="F46" s="5" t="s">
        <v>169</v>
      </c>
      <c r="G46" s="5" t="s">
        <v>124</v>
      </c>
      <c r="H46" s="5" t="s">
        <v>53</v>
      </c>
      <c r="I46" s="19"/>
      <c r="J46" s="19"/>
      <c r="K46" s="19"/>
      <c r="L46" s="19"/>
      <c r="M46" s="5" t="s">
        <v>170</v>
      </c>
      <c r="N46" s="5"/>
      <c r="O46" s="5"/>
      <c r="P46" s="20" t="s">
        <v>171</v>
      </c>
      <c r="Q46" s="12">
        <v>43132</v>
      </c>
      <c r="R46" s="29">
        <v>2000</v>
      </c>
      <c r="S46" s="5" t="s">
        <v>216</v>
      </c>
      <c r="T46" s="25"/>
      <c r="U46" s="32">
        <v>0</v>
      </c>
      <c r="V46" s="33"/>
    </row>
    <row r="47" spans="1:22" ht="25.5" x14ac:dyDescent="0.25">
      <c r="A47" s="5">
        <f>+A46+1</f>
        <v>23</v>
      </c>
      <c r="B47" s="34" t="s">
        <v>217</v>
      </c>
      <c r="C47" s="20" t="s">
        <v>218</v>
      </c>
      <c r="D47" s="5" t="s">
        <v>105</v>
      </c>
      <c r="E47" s="7" t="s">
        <v>219</v>
      </c>
      <c r="F47" s="5" t="s">
        <v>220</v>
      </c>
      <c r="G47" s="5" t="s">
        <v>124</v>
      </c>
      <c r="H47" s="5"/>
      <c r="I47" s="19"/>
      <c r="J47" s="19"/>
      <c r="K47" s="19"/>
      <c r="L47" s="19"/>
      <c r="M47" s="5" t="s">
        <v>221</v>
      </c>
      <c r="N47" s="5"/>
      <c r="O47" s="5"/>
      <c r="P47" s="20" t="s">
        <v>222</v>
      </c>
      <c r="Q47" s="12">
        <v>43140</v>
      </c>
      <c r="R47" s="29">
        <v>3200</v>
      </c>
      <c r="S47" s="5" t="s">
        <v>71</v>
      </c>
      <c r="T47" s="25"/>
      <c r="U47" s="32">
        <f>+R47</f>
        <v>3200</v>
      </c>
      <c r="V47" s="33"/>
    </row>
    <row r="48" spans="1:22" s="35" customFormat="1" ht="63.75" x14ac:dyDescent="0.25">
      <c r="A48" s="5">
        <v>23</v>
      </c>
      <c r="B48" s="5" t="s">
        <v>223</v>
      </c>
      <c r="C48" s="20" t="s">
        <v>224</v>
      </c>
      <c r="D48" s="5" t="s">
        <v>20</v>
      </c>
      <c r="E48" s="7" t="s">
        <v>225</v>
      </c>
      <c r="F48" s="5" t="s">
        <v>220</v>
      </c>
      <c r="G48" s="5" t="s">
        <v>124</v>
      </c>
      <c r="H48" s="5"/>
      <c r="I48" s="19"/>
      <c r="J48" s="19"/>
      <c r="K48" s="19"/>
      <c r="L48" s="19"/>
      <c r="M48" s="5"/>
      <c r="N48" s="5" t="s">
        <v>226</v>
      </c>
      <c r="O48" s="5"/>
      <c r="P48" s="20" t="s">
        <v>227</v>
      </c>
      <c r="Q48" s="12">
        <v>43151</v>
      </c>
      <c r="R48" s="29">
        <v>180</v>
      </c>
      <c r="S48" s="5" t="s">
        <v>228</v>
      </c>
      <c r="T48" s="25"/>
      <c r="U48" s="32">
        <f>+R48</f>
        <v>180</v>
      </c>
      <c r="V48" s="33"/>
    </row>
    <row r="49" spans="1:22" ht="25.5" x14ac:dyDescent="0.25">
      <c r="A49" s="5">
        <f>+A48+1</f>
        <v>24</v>
      </c>
      <c r="B49" s="5" t="s">
        <v>229</v>
      </c>
      <c r="C49" s="20"/>
      <c r="D49" s="5" t="s">
        <v>105</v>
      </c>
      <c r="E49" s="7" t="s">
        <v>230</v>
      </c>
      <c r="F49" s="5" t="s">
        <v>200</v>
      </c>
      <c r="G49" s="5" t="s">
        <v>124</v>
      </c>
      <c r="H49" s="5"/>
      <c r="I49" s="19"/>
      <c r="J49" s="19"/>
      <c r="K49" s="19"/>
      <c r="L49" s="19"/>
      <c r="M49" s="5"/>
      <c r="N49" s="5" t="s">
        <v>231</v>
      </c>
      <c r="O49" s="5"/>
      <c r="P49" s="20" t="s">
        <v>232</v>
      </c>
      <c r="Q49" s="12">
        <v>43155</v>
      </c>
      <c r="R49" s="29">
        <v>100</v>
      </c>
      <c r="S49" s="5" t="s">
        <v>228</v>
      </c>
      <c r="T49" s="25"/>
      <c r="U49" s="32">
        <f>+R49</f>
        <v>100</v>
      </c>
      <c r="V49" s="33"/>
    </row>
    <row r="50" spans="1:22" ht="25.5" x14ac:dyDescent="0.25">
      <c r="A50" s="5">
        <v>24</v>
      </c>
      <c r="B50" s="5" t="s">
        <v>233</v>
      </c>
      <c r="C50" s="20"/>
      <c r="D50" s="5" t="s">
        <v>105</v>
      </c>
      <c r="E50" s="7" t="s">
        <v>234</v>
      </c>
      <c r="F50" s="5" t="s">
        <v>52</v>
      </c>
      <c r="G50" s="5" t="s">
        <v>124</v>
      </c>
      <c r="H50" s="5"/>
      <c r="I50" s="19"/>
      <c r="J50" s="19"/>
      <c r="K50" s="19"/>
      <c r="L50" s="19"/>
      <c r="M50" s="5"/>
      <c r="N50" s="5" t="s">
        <v>235</v>
      </c>
      <c r="O50" s="5"/>
      <c r="P50" s="20" t="s">
        <v>236</v>
      </c>
      <c r="Q50" s="12">
        <v>43165</v>
      </c>
      <c r="R50" s="29">
        <v>5000</v>
      </c>
      <c r="S50" s="5" t="s">
        <v>110</v>
      </c>
      <c r="T50" s="25"/>
      <c r="U50" s="32">
        <f>+R50</f>
        <v>5000</v>
      </c>
      <c r="V50" s="33"/>
    </row>
    <row r="51" spans="1:22" ht="25.5" x14ac:dyDescent="0.25">
      <c r="A51" s="5">
        <f>+A50+1</f>
        <v>25</v>
      </c>
      <c r="B51" s="34" t="s">
        <v>237</v>
      </c>
      <c r="C51" s="20"/>
      <c r="D51" s="5" t="s">
        <v>105</v>
      </c>
      <c r="E51" s="7" t="s">
        <v>238</v>
      </c>
      <c r="F51" s="5" t="s">
        <v>200</v>
      </c>
      <c r="G51" s="5" t="s">
        <v>124</v>
      </c>
      <c r="H51" s="5"/>
      <c r="I51" s="19"/>
      <c r="J51" s="19"/>
      <c r="K51" s="19"/>
      <c r="L51" s="19"/>
      <c r="M51" s="5" t="s">
        <v>239</v>
      </c>
      <c r="N51" s="5"/>
      <c r="O51" s="5"/>
      <c r="P51" s="20" t="s">
        <v>240</v>
      </c>
      <c r="Q51" s="12">
        <v>43167</v>
      </c>
      <c r="R51" s="29">
        <v>3000</v>
      </c>
      <c r="S51" s="5" t="s">
        <v>241</v>
      </c>
      <c r="T51" s="25"/>
      <c r="U51" s="32">
        <v>477.4</v>
      </c>
      <c r="V51" s="33"/>
    </row>
    <row r="52" spans="1:22" ht="51" x14ac:dyDescent="0.25">
      <c r="A52" s="5">
        <v>25</v>
      </c>
      <c r="B52" s="5" t="s">
        <v>242</v>
      </c>
      <c r="C52" s="5" t="s">
        <v>243</v>
      </c>
      <c r="D52" s="5" t="s">
        <v>20</v>
      </c>
      <c r="E52" s="7" t="s">
        <v>244</v>
      </c>
      <c r="F52" s="5" t="s">
        <v>52</v>
      </c>
      <c r="G52" s="5" t="s">
        <v>124</v>
      </c>
      <c r="H52" s="5"/>
      <c r="I52" s="19"/>
      <c r="J52" s="19"/>
      <c r="K52" s="19"/>
      <c r="L52" s="19"/>
      <c r="M52" s="5"/>
      <c r="N52" s="5" t="s">
        <v>245</v>
      </c>
      <c r="O52" s="5"/>
      <c r="P52" s="20" t="s">
        <v>246</v>
      </c>
      <c r="Q52" s="12">
        <v>43187</v>
      </c>
      <c r="R52" s="29">
        <v>1450</v>
      </c>
      <c r="S52" s="5" t="s">
        <v>247</v>
      </c>
      <c r="T52" s="25"/>
      <c r="U52" s="32">
        <v>0</v>
      </c>
      <c r="V52" s="33"/>
    </row>
    <row r="53" spans="1:22" ht="25.5" x14ac:dyDescent="0.25">
      <c r="A53" s="5">
        <f>+A52+1</f>
        <v>26</v>
      </c>
      <c r="B53" s="5" t="s">
        <v>248</v>
      </c>
      <c r="C53" s="5"/>
      <c r="D53" s="5" t="s">
        <v>105</v>
      </c>
      <c r="E53" s="7" t="s">
        <v>249</v>
      </c>
      <c r="F53" s="5" t="s">
        <v>200</v>
      </c>
      <c r="G53" s="5" t="s">
        <v>124</v>
      </c>
      <c r="H53" s="19"/>
      <c r="I53" s="19"/>
      <c r="J53" s="19"/>
      <c r="K53" s="19"/>
      <c r="L53" s="19"/>
      <c r="M53" s="5" t="s">
        <v>28</v>
      </c>
      <c r="N53" s="20"/>
      <c r="O53" s="12"/>
      <c r="P53" s="36" t="s">
        <v>29</v>
      </c>
      <c r="Q53" s="12">
        <v>43209</v>
      </c>
      <c r="R53" s="29">
        <v>155</v>
      </c>
      <c r="S53" s="5" t="s">
        <v>61</v>
      </c>
      <c r="T53" s="25"/>
      <c r="U53" s="32">
        <f>+R53</f>
        <v>155</v>
      </c>
      <c r="V53" s="33"/>
    </row>
    <row r="54" spans="1:22" ht="25.5" x14ac:dyDescent="0.25">
      <c r="A54" s="5">
        <v>26</v>
      </c>
      <c r="B54" s="5" t="s">
        <v>250</v>
      </c>
      <c r="C54" s="5"/>
      <c r="D54" s="5" t="s">
        <v>105</v>
      </c>
      <c r="E54" s="7" t="s">
        <v>251</v>
      </c>
      <c r="F54" s="5" t="s">
        <v>200</v>
      </c>
      <c r="G54" s="5" t="s">
        <v>124</v>
      </c>
      <c r="H54" s="19"/>
      <c r="I54" s="19"/>
      <c r="J54" s="19"/>
      <c r="K54" s="19"/>
      <c r="L54" s="19"/>
      <c r="M54" s="5" t="s">
        <v>252</v>
      </c>
      <c r="N54" s="29"/>
      <c r="O54" s="5"/>
      <c r="P54" s="25" t="s">
        <v>253</v>
      </c>
      <c r="Q54" s="12">
        <v>43209</v>
      </c>
      <c r="R54" s="29">
        <v>600</v>
      </c>
      <c r="S54" s="5" t="s">
        <v>144</v>
      </c>
      <c r="T54" s="25"/>
      <c r="U54" s="32">
        <f>+R54</f>
        <v>600</v>
      </c>
      <c r="V54" s="33"/>
    </row>
    <row r="55" spans="1:22" ht="25.5" x14ac:dyDescent="0.25">
      <c r="A55" s="5">
        <f>+A54+1</f>
        <v>27</v>
      </c>
      <c r="B55" s="34" t="s">
        <v>254</v>
      </c>
      <c r="C55" s="5"/>
      <c r="D55" s="5" t="s">
        <v>105</v>
      </c>
      <c r="E55" s="7" t="s">
        <v>255</v>
      </c>
      <c r="F55" s="5" t="s">
        <v>178</v>
      </c>
      <c r="G55" s="5" t="s">
        <v>124</v>
      </c>
      <c r="H55" s="19"/>
      <c r="I55" s="19"/>
      <c r="J55" s="19"/>
      <c r="K55" s="19"/>
      <c r="L55" s="19"/>
      <c r="M55" s="5" t="s">
        <v>195</v>
      </c>
      <c r="N55" s="29"/>
      <c r="O55" s="25"/>
      <c r="P55" s="20" t="s">
        <v>196</v>
      </c>
      <c r="Q55" s="12">
        <v>43214</v>
      </c>
      <c r="R55" s="29">
        <v>38700</v>
      </c>
      <c r="S55" s="5" t="s">
        <v>256</v>
      </c>
      <c r="T55" s="25"/>
      <c r="U55" s="32">
        <v>5160</v>
      </c>
      <c r="V55" s="33"/>
    </row>
    <row r="56" spans="1:22" ht="25.5" x14ac:dyDescent="0.25">
      <c r="A56" s="5">
        <v>27</v>
      </c>
      <c r="B56" s="5" t="s">
        <v>257</v>
      </c>
      <c r="C56" s="5"/>
      <c r="D56" s="5" t="s">
        <v>105</v>
      </c>
      <c r="E56" s="7" t="s">
        <v>258</v>
      </c>
      <c r="F56" s="5" t="s">
        <v>200</v>
      </c>
      <c r="G56" s="5" t="s">
        <v>124</v>
      </c>
      <c r="H56" s="19"/>
      <c r="I56" s="19"/>
      <c r="J56" s="19"/>
      <c r="K56" s="19"/>
      <c r="L56" s="19"/>
      <c r="M56" s="5" t="s">
        <v>252</v>
      </c>
      <c r="N56" s="29"/>
      <c r="O56" s="12"/>
      <c r="P56" s="25" t="s">
        <v>253</v>
      </c>
      <c r="Q56" s="12">
        <v>43230</v>
      </c>
      <c r="R56" s="29">
        <v>560</v>
      </c>
      <c r="S56" s="5" t="s">
        <v>61</v>
      </c>
      <c r="T56" s="25"/>
      <c r="U56" s="32">
        <f>+R56</f>
        <v>560</v>
      </c>
      <c r="V56" s="33"/>
    </row>
    <row r="57" spans="1:22" ht="25.5" x14ac:dyDescent="0.25">
      <c r="A57" s="5">
        <f>+A56+1</f>
        <v>28</v>
      </c>
      <c r="B57" s="7" t="s">
        <v>259</v>
      </c>
      <c r="C57" s="7"/>
      <c r="D57" s="5" t="s">
        <v>20</v>
      </c>
      <c r="E57" s="7" t="s">
        <v>260</v>
      </c>
      <c r="F57" s="5" t="s">
        <v>261</v>
      </c>
      <c r="G57" s="5" t="s">
        <v>124</v>
      </c>
      <c r="H57" s="5"/>
      <c r="I57" s="19"/>
      <c r="J57" s="19"/>
      <c r="K57" s="19"/>
      <c r="L57" s="19"/>
      <c r="M57" s="12" t="s">
        <v>262</v>
      </c>
      <c r="N57" s="29"/>
      <c r="O57"/>
      <c r="P57" s="12" t="s">
        <v>263</v>
      </c>
      <c r="Q57" s="12">
        <v>43234</v>
      </c>
      <c r="R57" s="29">
        <v>1128</v>
      </c>
      <c r="S57" s="5" t="s">
        <v>144</v>
      </c>
      <c r="T57" s="25"/>
      <c r="U57" s="32">
        <f>+R57</f>
        <v>1128</v>
      </c>
      <c r="V57" s="33"/>
    </row>
    <row r="58" spans="1:22" ht="25.5" x14ac:dyDescent="0.25">
      <c r="A58" s="5">
        <v>28</v>
      </c>
      <c r="B58" s="5" t="s">
        <v>264</v>
      </c>
      <c r="C58" s="7"/>
      <c r="D58" s="5" t="s">
        <v>105</v>
      </c>
      <c r="E58" s="5" t="s">
        <v>265</v>
      </c>
      <c r="F58" s="5" t="s">
        <v>178</v>
      </c>
      <c r="G58" s="5" t="s">
        <v>124</v>
      </c>
      <c r="H58" s="5"/>
      <c r="I58" s="19"/>
      <c r="J58" s="19"/>
      <c r="K58" s="19"/>
      <c r="L58" s="19"/>
      <c r="M58" s="25"/>
      <c r="N58" s="12" t="s">
        <v>266</v>
      </c>
      <c r="O58"/>
      <c r="P58" s="12" t="s">
        <v>267</v>
      </c>
      <c r="Q58" s="12">
        <v>43236</v>
      </c>
      <c r="R58" s="29">
        <v>5000</v>
      </c>
      <c r="S58" s="5" t="s">
        <v>56</v>
      </c>
      <c r="T58" s="25"/>
      <c r="U58" s="32">
        <f>+R58</f>
        <v>5000</v>
      </c>
      <c r="V58" s="33"/>
    </row>
    <row r="59" spans="1:22" ht="25.5" x14ac:dyDescent="0.25">
      <c r="A59" s="5">
        <f>+A58+1</f>
        <v>29</v>
      </c>
      <c r="B59" s="5" t="s">
        <v>268</v>
      </c>
      <c r="C59" s="7"/>
      <c r="D59" s="5" t="s">
        <v>105</v>
      </c>
      <c r="E59" s="5" t="s">
        <v>269</v>
      </c>
      <c r="F59" s="5" t="s">
        <v>261</v>
      </c>
      <c r="G59" s="5" t="s">
        <v>124</v>
      </c>
      <c r="H59" s="5"/>
      <c r="I59" s="19"/>
      <c r="J59" s="19"/>
      <c r="K59" s="19"/>
      <c r="L59" s="19"/>
      <c r="M59" s="20" t="s">
        <v>270</v>
      </c>
      <c r="N59" s="29"/>
      <c r="O59"/>
      <c r="P59" s="25" t="s">
        <v>271</v>
      </c>
      <c r="Q59" s="12">
        <v>43245</v>
      </c>
      <c r="R59" s="29">
        <v>1500</v>
      </c>
      <c r="S59" s="5" t="s">
        <v>272</v>
      </c>
      <c r="T59" s="25"/>
      <c r="U59" s="32">
        <v>1500</v>
      </c>
      <c r="V59" s="33"/>
    </row>
    <row r="60" spans="1:22" ht="38.25" x14ac:dyDescent="0.25">
      <c r="A60" s="5">
        <v>29</v>
      </c>
      <c r="B60" s="5" t="s">
        <v>273</v>
      </c>
      <c r="C60" s="7"/>
      <c r="D60" s="5" t="s">
        <v>20</v>
      </c>
      <c r="E60" s="5" t="s">
        <v>274</v>
      </c>
      <c r="F60" s="5" t="s">
        <v>200</v>
      </c>
      <c r="G60" s="5" t="s">
        <v>124</v>
      </c>
      <c r="H60" s="5"/>
      <c r="I60" s="19"/>
      <c r="J60" s="19"/>
      <c r="K60" s="19"/>
      <c r="L60" s="19"/>
      <c r="M60" s="12" t="s">
        <v>275</v>
      </c>
      <c r="N60" s="29"/>
      <c r="O60"/>
      <c r="P60" s="12" t="s">
        <v>276</v>
      </c>
      <c r="Q60" s="12">
        <v>43257</v>
      </c>
      <c r="R60" s="29">
        <v>2150</v>
      </c>
      <c r="S60" s="5" t="s">
        <v>144</v>
      </c>
      <c r="T60" s="25"/>
      <c r="U60" s="32">
        <f>+R60</f>
        <v>2150</v>
      </c>
      <c r="V60" s="33"/>
    </row>
    <row r="61" spans="1:22" s="35" customFormat="1" ht="51" x14ac:dyDescent="0.25">
      <c r="A61" s="5">
        <f>+A60+1</f>
        <v>30</v>
      </c>
      <c r="B61" s="12" t="s">
        <v>277</v>
      </c>
      <c r="C61" s="12" t="s">
        <v>278</v>
      </c>
      <c r="D61" s="5" t="s">
        <v>20</v>
      </c>
      <c r="E61" s="5" t="s">
        <v>279</v>
      </c>
      <c r="F61" s="5" t="s">
        <v>52</v>
      </c>
      <c r="G61" s="5" t="s">
        <v>124</v>
      </c>
      <c r="H61" s="5"/>
      <c r="I61" s="19"/>
      <c r="J61" s="19"/>
      <c r="K61" s="19"/>
      <c r="L61" s="19"/>
      <c r="M61" s="5"/>
      <c r="N61" s="5" t="s">
        <v>280</v>
      </c>
      <c r="O61" s="5"/>
      <c r="P61" s="20" t="s">
        <v>281</v>
      </c>
      <c r="Q61" s="12">
        <v>43258</v>
      </c>
      <c r="R61" s="37">
        <v>2000</v>
      </c>
      <c r="S61" s="5" t="s">
        <v>144</v>
      </c>
      <c r="T61" s="25"/>
      <c r="U61" s="32">
        <f>+R61</f>
        <v>2000</v>
      </c>
      <c r="V61" s="33"/>
    </row>
    <row r="62" spans="1:22" s="35" customFormat="1" ht="25.5" x14ac:dyDescent="0.25">
      <c r="A62" s="5">
        <v>30</v>
      </c>
      <c r="B62" s="12" t="s">
        <v>282</v>
      </c>
      <c r="C62" s="12"/>
      <c r="D62" s="5" t="s">
        <v>105</v>
      </c>
      <c r="E62" s="5" t="s">
        <v>283</v>
      </c>
      <c r="F62" s="5" t="s">
        <v>200</v>
      </c>
      <c r="G62" s="5" t="s">
        <v>124</v>
      </c>
      <c r="H62" s="5"/>
      <c r="I62" s="19"/>
      <c r="J62" s="19"/>
      <c r="K62" s="19"/>
      <c r="L62" s="19"/>
      <c r="M62" s="12" t="s">
        <v>284</v>
      </c>
      <c r="N62" s="5"/>
      <c r="O62" s="5"/>
      <c r="P62" s="12" t="s">
        <v>240</v>
      </c>
      <c r="Q62" s="12">
        <v>43269</v>
      </c>
      <c r="R62" s="37">
        <v>884.16</v>
      </c>
      <c r="S62" s="5" t="s">
        <v>61</v>
      </c>
      <c r="T62" s="25"/>
      <c r="U62" s="32">
        <f>+R62</f>
        <v>884.16</v>
      </c>
      <c r="V62" s="33"/>
    </row>
    <row r="63" spans="1:22" s="35" customFormat="1" ht="51" x14ac:dyDescent="0.25">
      <c r="A63" s="5">
        <f>+A62+1</f>
        <v>31</v>
      </c>
      <c r="B63" s="12" t="s">
        <v>285</v>
      </c>
      <c r="C63" s="12"/>
      <c r="D63" s="5" t="s">
        <v>20</v>
      </c>
      <c r="E63" s="5" t="s">
        <v>286</v>
      </c>
      <c r="F63" s="5" t="s">
        <v>178</v>
      </c>
      <c r="G63" s="5" t="s">
        <v>124</v>
      </c>
      <c r="H63" s="5"/>
      <c r="I63" s="19"/>
      <c r="J63" s="19"/>
      <c r="K63" s="19"/>
      <c r="L63" s="19"/>
      <c r="M63" s="5" t="s">
        <v>287</v>
      </c>
      <c r="N63" s="5"/>
      <c r="O63" s="5"/>
      <c r="P63" s="20" t="s">
        <v>288</v>
      </c>
      <c r="Q63" s="12">
        <v>43292</v>
      </c>
      <c r="R63" s="37">
        <v>13600</v>
      </c>
      <c r="S63" s="5" t="s">
        <v>289</v>
      </c>
      <c r="T63" s="25">
        <v>2720</v>
      </c>
      <c r="U63" s="32">
        <v>0</v>
      </c>
      <c r="V63" s="33"/>
    </row>
    <row r="64" spans="1:22" ht="89.25" x14ac:dyDescent="0.25">
      <c r="A64" s="5">
        <v>31</v>
      </c>
      <c r="B64" s="5" t="s">
        <v>290</v>
      </c>
      <c r="C64" s="12" t="s">
        <v>291</v>
      </c>
      <c r="D64" s="5" t="s">
        <v>20</v>
      </c>
      <c r="E64" s="5" t="s">
        <v>292</v>
      </c>
      <c r="F64" s="5" t="s">
        <v>52</v>
      </c>
      <c r="G64" s="5" t="s">
        <v>124</v>
      </c>
      <c r="H64" s="5"/>
      <c r="I64" s="19"/>
      <c r="J64" s="19"/>
      <c r="K64" s="19"/>
      <c r="L64" s="19"/>
      <c r="M64" s="5"/>
      <c r="N64" s="5" t="s">
        <v>293</v>
      </c>
      <c r="O64" s="5"/>
      <c r="P64" s="20" t="s">
        <v>294</v>
      </c>
      <c r="Q64" s="12">
        <v>43292</v>
      </c>
      <c r="R64" s="29">
        <v>2000</v>
      </c>
      <c r="S64" s="5" t="s">
        <v>115</v>
      </c>
      <c r="T64" s="25"/>
      <c r="U64" s="32">
        <f>+R64</f>
        <v>2000</v>
      </c>
      <c r="V64" s="33"/>
    </row>
    <row r="65" spans="1:22" ht="25.5" x14ac:dyDescent="0.25">
      <c r="A65" s="5">
        <f>+A64+1</f>
        <v>32</v>
      </c>
      <c r="B65" s="5" t="s">
        <v>295</v>
      </c>
      <c r="C65" s="12"/>
      <c r="D65" s="5" t="s">
        <v>20</v>
      </c>
      <c r="E65" s="5" t="s">
        <v>296</v>
      </c>
      <c r="F65" s="5" t="s">
        <v>178</v>
      </c>
      <c r="G65" s="5" t="s">
        <v>124</v>
      </c>
      <c r="H65" s="5"/>
      <c r="I65" s="19"/>
      <c r="J65" s="19"/>
      <c r="K65" s="19"/>
      <c r="L65" s="19"/>
      <c r="M65" s="5" t="s">
        <v>297</v>
      </c>
      <c r="N65" s="5"/>
      <c r="O65" s="5"/>
      <c r="P65" s="20" t="s">
        <v>298</v>
      </c>
      <c r="Q65" s="12">
        <v>43304</v>
      </c>
      <c r="R65" s="29">
        <v>1200</v>
      </c>
      <c r="S65" s="5" t="s">
        <v>61</v>
      </c>
      <c r="T65" s="25"/>
      <c r="U65" s="32">
        <f>+R65</f>
        <v>1200</v>
      </c>
      <c r="V65" s="33"/>
    </row>
    <row r="66" spans="1:22" ht="25.5" x14ac:dyDescent="0.25">
      <c r="A66" s="5">
        <v>32</v>
      </c>
      <c r="B66" s="5" t="s">
        <v>299</v>
      </c>
      <c r="C66" s="12"/>
      <c r="D66" s="5" t="s">
        <v>20</v>
      </c>
      <c r="E66" s="5" t="s">
        <v>300</v>
      </c>
      <c r="F66" s="5" t="s">
        <v>178</v>
      </c>
      <c r="G66" s="5" t="s">
        <v>124</v>
      </c>
      <c r="H66" s="5"/>
      <c r="I66" s="19"/>
      <c r="J66" s="19"/>
      <c r="K66" s="19"/>
      <c r="L66" s="19"/>
      <c r="M66" s="12" t="s">
        <v>301</v>
      </c>
      <c r="N66" s="5"/>
      <c r="O66" s="5"/>
      <c r="P66" s="12" t="s">
        <v>302</v>
      </c>
      <c r="Q66" s="12">
        <v>43337</v>
      </c>
      <c r="R66" s="29">
        <v>1555</v>
      </c>
      <c r="S66" s="5" t="s">
        <v>61</v>
      </c>
      <c r="T66" s="25"/>
      <c r="U66" s="32">
        <f>+R66</f>
        <v>1555</v>
      </c>
      <c r="V66" s="33"/>
    </row>
    <row r="67" spans="1:22" ht="25.5" x14ac:dyDescent="0.25">
      <c r="A67" s="5">
        <f>+A66+1</f>
        <v>33</v>
      </c>
      <c r="B67" s="5" t="s">
        <v>303</v>
      </c>
      <c r="C67" s="12"/>
      <c r="D67" s="5" t="s">
        <v>105</v>
      </c>
      <c r="E67" s="5" t="s">
        <v>304</v>
      </c>
      <c r="F67" s="5" t="s">
        <v>178</v>
      </c>
      <c r="G67" s="5" t="s">
        <v>124</v>
      </c>
      <c r="H67" s="5"/>
      <c r="I67" s="19"/>
      <c r="J67" s="19"/>
      <c r="K67" s="19"/>
      <c r="L67" s="19"/>
      <c r="M67" s="12" t="s">
        <v>305</v>
      </c>
      <c r="N67" s="5"/>
      <c r="O67" s="5"/>
      <c r="P67" s="12" t="s">
        <v>306</v>
      </c>
      <c r="Q67" s="12">
        <v>43342</v>
      </c>
      <c r="R67" s="29">
        <v>1510</v>
      </c>
      <c r="S67" s="5" t="s">
        <v>61</v>
      </c>
      <c r="T67" s="25"/>
      <c r="U67" s="32">
        <f>+R67</f>
        <v>1510</v>
      </c>
      <c r="V67" s="33"/>
    </row>
    <row r="68" spans="1:22" s="35" customFormat="1" ht="63.75" x14ac:dyDescent="0.25">
      <c r="A68" s="5">
        <v>33</v>
      </c>
      <c r="B68" s="5" t="s">
        <v>307</v>
      </c>
      <c r="C68" s="12" t="s">
        <v>308</v>
      </c>
      <c r="D68" s="5" t="s">
        <v>20</v>
      </c>
      <c r="E68" s="5" t="s">
        <v>309</v>
      </c>
      <c r="F68" s="5" t="s">
        <v>52</v>
      </c>
      <c r="G68" s="5" t="s">
        <v>124</v>
      </c>
      <c r="H68" s="5"/>
      <c r="I68" s="19"/>
      <c r="J68" s="19"/>
      <c r="K68" s="19"/>
      <c r="L68" s="19"/>
      <c r="M68" s="5"/>
      <c r="N68" s="5" t="s">
        <v>80</v>
      </c>
      <c r="O68" s="5"/>
      <c r="P68" s="20" t="s">
        <v>81</v>
      </c>
      <c r="Q68" s="12">
        <v>43348</v>
      </c>
      <c r="R68" s="37">
        <v>2470</v>
      </c>
      <c r="S68" s="5" t="s">
        <v>310</v>
      </c>
      <c r="T68" s="25"/>
      <c r="U68" s="32">
        <v>0</v>
      </c>
      <c r="V68" s="33"/>
    </row>
    <row r="69" spans="1:22" s="35" customFormat="1" ht="51" x14ac:dyDescent="0.25">
      <c r="A69" s="5">
        <f>+A68+1</f>
        <v>34</v>
      </c>
      <c r="B69" s="5" t="s">
        <v>311</v>
      </c>
      <c r="C69" s="12" t="s">
        <v>312</v>
      </c>
      <c r="D69" s="5" t="s">
        <v>20</v>
      </c>
      <c r="E69" s="5" t="s">
        <v>313</v>
      </c>
      <c r="F69" s="5" t="s">
        <v>52</v>
      </c>
      <c r="G69" s="5" t="s">
        <v>124</v>
      </c>
      <c r="H69" s="5"/>
      <c r="I69" s="19"/>
      <c r="J69" s="19"/>
      <c r="K69" s="19"/>
      <c r="L69" s="19"/>
      <c r="M69" s="5"/>
      <c r="N69" s="5" t="s">
        <v>102</v>
      </c>
      <c r="O69" s="5"/>
      <c r="P69" s="20" t="s">
        <v>103</v>
      </c>
      <c r="Q69" s="12">
        <v>43340</v>
      </c>
      <c r="R69" s="37">
        <v>7800</v>
      </c>
      <c r="S69" s="5" t="s">
        <v>155</v>
      </c>
      <c r="T69" s="25"/>
      <c r="U69" s="32">
        <f>+R69</f>
        <v>7800</v>
      </c>
      <c r="V69" s="33"/>
    </row>
    <row r="70" spans="1:22" s="35" customFormat="1" ht="25.5" x14ac:dyDescent="0.25">
      <c r="A70" s="5">
        <v>34</v>
      </c>
      <c r="B70" s="5" t="s">
        <v>314</v>
      </c>
      <c r="C70" s="12"/>
      <c r="D70" s="5" t="s">
        <v>105</v>
      </c>
      <c r="E70" s="5" t="s">
        <v>315</v>
      </c>
      <c r="F70" s="5" t="s">
        <v>178</v>
      </c>
      <c r="G70" s="5" t="s">
        <v>124</v>
      </c>
      <c r="H70" s="5"/>
      <c r="I70" s="19"/>
      <c r="J70" s="19"/>
      <c r="K70" s="19"/>
      <c r="L70" s="19"/>
      <c r="M70" s="5" t="s">
        <v>316</v>
      </c>
      <c r="N70" s="5"/>
      <c r="O70" s="5"/>
      <c r="P70" s="20" t="s">
        <v>317</v>
      </c>
      <c r="Q70" s="12">
        <v>43342</v>
      </c>
      <c r="R70" s="37">
        <v>5000</v>
      </c>
      <c r="S70" s="5" t="s">
        <v>144</v>
      </c>
      <c r="T70" s="25"/>
      <c r="U70" s="32">
        <f>+R70</f>
        <v>5000</v>
      </c>
      <c r="V70" s="33"/>
    </row>
    <row r="71" spans="1:22" s="35" customFormat="1" ht="25.5" x14ac:dyDescent="0.25">
      <c r="A71" s="5">
        <f>+A70+1</f>
        <v>35</v>
      </c>
      <c r="B71" s="5" t="s">
        <v>318</v>
      </c>
      <c r="C71" s="12"/>
      <c r="D71" s="5" t="s">
        <v>20</v>
      </c>
      <c r="E71" s="5" t="s">
        <v>319</v>
      </c>
      <c r="F71" s="5" t="s">
        <v>178</v>
      </c>
      <c r="G71" s="5" t="s">
        <v>124</v>
      </c>
      <c r="H71" s="5"/>
      <c r="I71" s="19"/>
      <c r="J71" s="19"/>
      <c r="K71" s="19"/>
      <c r="L71" s="19"/>
      <c r="M71" s="5" t="s">
        <v>320</v>
      </c>
      <c r="N71" s="5"/>
      <c r="O71" s="5"/>
      <c r="P71" s="20" t="s">
        <v>321</v>
      </c>
      <c r="Q71" s="12">
        <v>43371</v>
      </c>
      <c r="R71" s="37">
        <v>6950</v>
      </c>
      <c r="S71" s="5" t="s">
        <v>144</v>
      </c>
      <c r="T71" s="25"/>
      <c r="U71" s="32">
        <f>+R71</f>
        <v>6950</v>
      </c>
      <c r="V71" s="33"/>
    </row>
    <row r="72" spans="1:22" s="35" customFormat="1" ht="102" x14ac:dyDescent="0.25">
      <c r="A72" s="5">
        <v>35</v>
      </c>
      <c r="B72" s="5" t="s">
        <v>322</v>
      </c>
      <c r="C72" s="12" t="s">
        <v>323</v>
      </c>
      <c r="D72" s="5" t="s">
        <v>20</v>
      </c>
      <c r="E72" s="5" t="s">
        <v>324</v>
      </c>
      <c r="F72" s="5" t="s">
        <v>52</v>
      </c>
      <c r="G72" s="5" t="s">
        <v>124</v>
      </c>
      <c r="H72" s="5"/>
      <c r="I72" s="19"/>
      <c r="J72" s="19"/>
      <c r="K72" s="19"/>
      <c r="L72" s="19"/>
      <c r="M72" s="5"/>
      <c r="N72" s="5" t="s">
        <v>325</v>
      </c>
      <c r="O72" s="5"/>
      <c r="P72" s="20" t="s">
        <v>326</v>
      </c>
      <c r="Q72" s="12">
        <v>43378</v>
      </c>
      <c r="R72" s="37">
        <v>2110</v>
      </c>
      <c r="S72" s="5" t="s">
        <v>144</v>
      </c>
      <c r="T72" s="25"/>
      <c r="U72" s="32">
        <v>0</v>
      </c>
      <c r="V72" s="33"/>
    </row>
    <row r="73" spans="1:22" s="35" customFormat="1" ht="25.5" x14ac:dyDescent="0.25">
      <c r="A73" s="5">
        <f>+A72+1</f>
        <v>36</v>
      </c>
      <c r="B73" s="5" t="s">
        <v>327</v>
      </c>
      <c r="C73" s="12"/>
      <c r="D73" s="5" t="s">
        <v>105</v>
      </c>
      <c r="E73" s="5" t="s">
        <v>328</v>
      </c>
      <c r="F73" s="5" t="s">
        <v>178</v>
      </c>
      <c r="G73" s="5" t="s">
        <v>124</v>
      </c>
      <c r="H73" s="5"/>
      <c r="I73" s="19"/>
      <c r="J73" s="19"/>
      <c r="K73" s="19"/>
      <c r="L73" s="19"/>
      <c r="M73" s="5" t="s">
        <v>252</v>
      </c>
      <c r="N73" s="5"/>
      <c r="O73" s="5"/>
      <c r="P73" s="25" t="s">
        <v>253</v>
      </c>
      <c r="Q73" s="12">
        <v>43385</v>
      </c>
      <c r="R73" s="38">
        <v>955</v>
      </c>
      <c r="S73" s="5" t="s">
        <v>144</v>
      </c>
      <c r="T73" s="25"/>
      <c r="U73" s="32">
        <f t="shared" ref="U73:U79" si="0">+R73</f>
        <v>955</v>
      </c>
      <c r="V73" s="33"/>
    </row>
    <row r="74" spans="1:22" s="35" customFormat="1" ht="38.25" x14ac:dyDescent="0.25">
      <c r="A74" s="5">
        <v>36</v>
      </c>
      <c r="B74" s="5" t="s">
        <v>329</v>
      </c>
      <c r="C74" s="12"/>
      <c r="D74" s="5" t="s">
        <v>105</v>
      </c>
      <c r="E74" s="5" t="s">
        <v>330</v>
      </c>
      <c r="F74" s="5" t="s">
        <v>178</v>
      </c>
      <c r="G74" s="5" t="s">
        <v>124</v>
      </c>
      <c r="H74" s="5"/>
      <c r="I74" s="19"/>
      <c r="J74" s="19"/>
      <c r="K74" s="19"/>
      <c r="L74" s="19"/>
      <c r="M74" s="5" t="s">
        <v>331</v>
      </c>
      <c r="N74" s="5"/>
      <c r="O74" s="39"/>
      <c r="P74" s="25" t="s">
        <v>332</v>
      </c>
      <c r="Q74" s="12">
        <v>43390</v>
      </c>
      <c r="R74" s="38">
        <v>7000</v>
      </c>
      <c r="S74" s="5" t="s">
        <v>144</v>
      </c>
      <c r="T74" s="25"/>
      <c r="U74" s="32">
        <f t="shared" si="0"/>
        <v>7000</v>
      </c>
      <c r="V74" s="33"/>
    </row>
    <row r="75" spans="1:22" ht="38.25" x14ac:dyDescent="0.25">
      <c r="A75" s="5">
        <f>+A74+1</f>
        <v>37</v>
      </c>
      <c r="B75" s="6" t="s">
        <v>333</v>
      </c>
      <c r="C75" s="5"/>
      <c r="D75" s="5" t="s">
        <v>105</v>
      </c>
      <c r="E75" s="5" t="s">
        <v>334</v>
      </c>
      <c r="F75" s="5" t="s">
        <v>178</v>
      </c>
      <c r="G75" s="5" t="s">
        <v>124</v>
      </c>
      <c r="H75" s="5"/>
      <c r="I75" s="19"/>
      <c r="J75" s="19"/>
      <c r="K75" s="19"/>
      <c r="L75" s="19"/>
      <c r="M75" s="5" t="s">
        <v>335</v>
      </c>
      <c r="N75" s="5"/>
      <c r="O75" s="5"/>
      <c r="P75" s="25" t="s">
        <v>336</v>
      </c>
      <c r="Q75" s="12">
        <v>43390</v>
      </c>
      <c r="R75" s="37">
        <v>300</v>
      </c>
      <c r="S75" s="5" t="s">
        <v>61</v>
      </c>
      <c r="T75" s="25"/>
      <c r="U75" s="32">
        <f t="shared" si="0"/>
        <v>300</v>
      </c>
      <c r="V75" s="33"/>
    </row>
    <row r="76" spans="1:22" ht="48" customHeight="1" x14ac:dyDescent="0.25">
      <c r="A76" s="5">
        <v>37</v>
      </c>
      <c r="B76" s="6" t="s">
        <v>337</v>
      </c>
      <c r="C76" s="5"/>
      <c r="D76" s="5" t="s">
        <v>105</v>
      </c>
      <c r="E76" s="5" t="s">
        <v>338</v>
      </c>
      <c r="F76" s="5" t="s">
        <v>178</v>
      </c>
      <c r="G76" s="5" t="s">
        <v>124</v>
      </c>
      <c r="H76" s="5"/>
      <c r="I76" s="19"/>
      <c r="J76" s="19"/>
      <c r="K76" s="19"/>
      <c r="L76" s="19"/>
      <c r="M76" s="5" t="s">
        <v>339</v>
      </c>
      <c r="N76" s="5"/>
      <c r="O76" s="5"/>
      <c r="P76" s="20" t="s">
        <v>340</v>
      </c>
      <c r="Q76" s="12">
        <v>43390</v>
      </c>
      <c r="R76" s="37">
        <v>300</v>
      </c>
      <c r="S76" s="5" t="s">
        <v>61</v>
      </c>
      <c r="T76" s="25"/>
      <c r="U76" s="32">
        <f t="shared" si="0"/>
        <v>300</v>
      </c>
      <c r="V76" s="33"/>
    </row>
    <row r="77" spans="1:22" ht="25.5" x14ac:dyDescent="0.25">
      <c r="A77" s="5">
        <f>+A76+1</f>
        <v>38</v>
      </c>
      <c r="B77" s="6" t="s">
        <v>341</v>
      </c>
      <c r="C77" s="5"/>
      <c r="D77" s="5" t="s">
        <v>105</v>
      </c>
      <c r="E77" s="5" t="s">
        <v>342</v>
      </c>
      <c r="F77" s="5" t="s">
        <v>178</v>
      </c>
      <c r="G77" s="5" t="s">
        <v>124</v>
      </c>
      <c r="H77" s="5"/>
      <c r="I77" s="19"/>
      <c r="J77" s="19"/>
      <c r="K77" s="19"/>
      <c r="L77" s="19"/>
      <c r="M77" s="5" t="s">
        <v>343</v>
      </c>
      <c r="N77" s="5"/>
      <c r="O77" s="5"/>
      <c r="P77" s="20" t="s">
        <v>344</v>
      </c>
      <c r="Q77" s="12">
        <v>43392</v>
      </c>
      <c r="R77" s="37">
        <v>1578</v>
      </c>
      <c r="S77" s="5" t="s">
        <v>144</v>
      </c>
      <c r="T77" s="25"/>
      <c r="U77" s="32">
        <f t="shared" si="0"/>
        <v>1578</v>
      </c>
      <c r="V77" s="33"/>
    </row>
    <row r="78" spans="1:22" ht="25.5" x14ac:dyDescent="0.25">
      <c r="A78" s="5">
        <v>38</v>
      </c>
      <c r="B78" s="6" t="s">
        <v>345</v>
      </c>
      <c r="C78" s="5"/>
      <c r="D78" s="5" t="s">
        <v>105</v>
      </c>
      <c r="E78" s="5" t="s">
        <v>346</v>
      </c>
      <c r="F78" s="5" t="s">
        <v>178</v>
      </c>
      <c r="G78" s="5" t="s">
        <v>124</v>
      </c>
      <c r="H78" s="5"/>
      <c r="I78" s="19"/>
      <c r="J78" s="19"/>
      <c r="K78" s="19"/>
      <c r="L78" s="19"/>
      <c r="M78" s="12" t="s">
        <v>347</v>
      </c>
      <c r="N78" s="37"/>
      <c r="O78" s="5"/>
      <c r="P78" s="12" t="s">
        <v>348</v>
      </c>
      <c r="Q78" s="12">
        <v>43396</v>
      </c>
      <c r="R78" s="37">
        <v>2000</v>
      </c>
      <c r="S78" s="5" t="s">
        <v>349</v>
      </c>
      <c r="T78" s="25"/>
      <c r="U78" s="32">
        <f t="shared" si="0"/>
        <v>2000</v>
      </c>
      <c r="V78" s="33"/>
    </row>
    <row r="79" spans="1:22" ht="25.5" x14ac:dyDescent="0.25">
      <c r="A79" s="5">
        <f>+A78+1</f>
        <v>39</v>
      </c>
      <c r="B79" s="6" t="s">
        <v>350</v>
      </c>
      <c r="C79" s="5"/>
      <c r="D79" s="5" t="s">
        <v>105</v>
      </c>
      <c r="E79" s="5" t="s">
        <v>351</v>
      </c>
      <c r="F79" s="5" t="s">
        <v>178</v>
      </c>
      <c r="G79" s="5" t="s">
        <v>124</v>
      </c>
      <c r="H79" s="5"/>
      <c r="I79" s="19"/>
      <c r="J79" s="19"/>
      <c r="K79" s="19"/>
      <c r="L79" s="19"/>
      <c r="M79" s="5" t="s">
        <v>352</v>
      </c>
      <c r="N79" s="5"/>
      <c r="O79" s="5"/>
      <c r="P79" s="20" t="s">
        <v>353</v>
      </c>
      <c r="Q79" s="12">
        <v>43396</v>
      </c>
      <c r="R79" s="37">
        <v>6000</v>
      </c>
      <c r="S79" s="5" t="s">
        <v>354</v>
      </c>
      <c r="T79" s="25"/>
      <c r="U79" s="32">
        <f t="shared" si="0"/>
        <v>6000</v>
      </c>
      <c r="V79" s="33"/>
    </row>
    <row r="80" spans="1:22" ht="82.5" customHeight="1" x14ac:dyDescent="0.25">
      <c r="A80" s="5">
        <v>39</v>
      </c>
      <c r="B80" s="6" t="s">
        <v>355</v>
      </c>
      <c r="C80" s="6" t="s">
        <v>356</v>
      </c>
      <c r="D80" s="6" t="s">
        <v>20</v>
      </c>
      <c r="E80" s="5" t="s">
        <v>357</v>
      </c>
      <c r="F80" s="5" t="s">
        <v>52</v>
      </c>
      <c r="G80" s="5" t="s">
        <v>124</v>
      </c>
      <c r="H80" s="5" t="s">
        <v>24</v>
      </c>
      <c r="I80" s="19"/>
      <c r="J80" s="19"/>
      <c r="K80" s="19"/>
      <c r="L80" s="19"/>
      <c r="M80" s="5"/>
      <c r="N80" s="5" t="s">
        <v>358</v>
      </c>
      <c r="O80" s="5"/>
      <c r="P80" s="16" t="s">
        <v>359</v>
      </c>
      <c r="Q80" s="12">
        <v>43403</v>
      </c>
      <c r="R80" s="13">
        <v>27500</v>
      </c>
      <c r="S80" s="5" t="s">
        <v>56</v>
      </c>
      <c r="T80" s="14"/>
      <c r="U80" s="40">
        <v>0</v>
      </c>
      <c r="V80" s="33"/>
    </row>
    <row r="81" spans="1:22" ht="82.5" customHeight="1" x14ac:dyDescent="0.25">
      <c r="A81" s="5">
        <f>+A80+1</f>
        <v>40</v>
      </c>
      <c r="B81" s="6" t="s">
        <v>360</v>
      </c>
      <c r="C81" s="6"/>
      <c r="D81" s="6" t="s">
        <v>105</v>
      </c>
      <c r="E81" s="5" t="s">
        <v>361</v>
      </c>
      <c r="F81" s="5" t="s">
        <v>178</v>
      </c>
      <c r="G81" s="5" t="s">
        <v>124</v>
      </c>
      <c r="H81" s="5"/>
      <c r="I81" s="19"/>
      <c r="J81" s="19"/>
      <c r="K81" s="19"/>
      <c r="L81" s="19"/>
      <c r="M81" s="5" t="s">
        <v>252</v>
      </c>
      <c r="N81" s="5"/>
      <c r="O81" s="5"/>
      <c r="P81" s="25" t="s">
        <v>253</v>
      </c>
      <c r="Q81" s="12">
        <v>43419</v>
      </c>
      <c r="R81" s="13">
        <v>190</v>
      </c>
      <c r="S81" s="5" t="s">
        <v>349</v>
      </c>
      <c r="T81" s="14"/>
      <c r="U81" s="40">
        <v>190</v>
      </c>
      <c r="V81" s="33"/>
    </row>
    <row r="82" spans="1:22" ht="63.75" x14ac:dyDescent="0.25">
      <c r="A82" s="5">
        <v>40</v>
      </c>
      <c r="B82" s="6" t="s">
        <v>362</v>
      </c>
      <c r="C82" s="6" t="s">
        <v>363</v>
      </c>
      <c r="D82" s="6" t="s">
        <v>20</v>
      </c>
      <c r="E82" s="5" t="s">
        <v>364</v>
      </c>
      <c r="F82" s="5" t="s">
        <v>52</v>
      </c>
      <c r="G82" s="5" t="s">
        <v>124</v>
      </c>
      <c r="H82" s="5" t="s">
        <v>24</v>
      </c>
      <c r="I82" s="19"/>
      <c r="J82" s="19"/>
      <c r="K82" s="19"/>
      <c r="L82" s="19"/>
      <c r="M82" s="5"/>
      <c r="N82" s="5" t="s">
        <v>358</v>
      </c>
      <c r="O82" s="5"/>
      <c r="P82" s="16" t="s">
        <v>359</v>
      </c>
      <c r="Q82" s="12">
        <v>43424</v>
      </c>
      <c r="R82" s="13">
        <v>10000</v>
      </c>
      <c r="S82" s="5" t="s">
        <v>56</v>
      </c>
      <c r="T82" s="14"/>
      <c r="U82" s="40">
        <v>0</v>
      </c>
      <c r="V82" s="33"/>
    </row>
    <row r="83" spans="1:22" ht="25.5" x14ac:dyDescent="0.25">
      <c r="A83" s="5">
        <f>+A82+1</f>
        <v>41</v>
      </c>
      <c r="B83" s="6" t="s">
        <v>365</v>
      </c>
      <c r="C83" s="6"/>
      <c r="D83" s="6" t="s">
        <v>105</v>
      </c>
      <c r="E83" s="5" t="s">
        <v>366</v>
      </c>
      <c r="F83" s="5" t="s">
        <v>178</v>
      </c>
      <c r="G83" s="5" t="s">
        <v>124</v>
      </c>
      <c r="H83" s="5"/>
      <c r="I83" s="19"/>
      <c r="J83" s="19"/>
      <c r="K83" s="19"/>
      <c r="L83" s="19"/>
      <c r="M83" s="5" t="s">
        <v>367</v>
      </c>
      <c r="N83" s="5"/>
      <c r="O83" s="5"/>
      <c r="P83" s="16" t="s">
        <v>368</v>
      </c>
      <c r="Q83" s="12">
        <v>43420</v>
      </c>
      <c r="R83" s="13">
        <v>10739</v>
      </c>
      <c r="S83" s="41" t="s">
        <v>155</v>
      </c>
      <c r="T83" s="14"/>
      <c r="U83" s="40">
        <f>+R83</f>
        <v>10739</v>
      </c>
      <c r="V83" s="33"/>
    </row>
    <row r="84" spans="1:22" ht="25.5" x14ac:dyDescent="0.25">
      <c r="A84" s="5">
        <v>41</v>
      </c>
      <c r="B84" s="6" t="s">
        <v>369</v>
      </c>
      <c r="C84" s="6"/>
      <c r="D84" s="6" t="s">
        <v>105</v>
      </c>
      <c r="E84" s="5" t="s">
        <v>370</v>
      </c>
      <c r="F84" s="5" t="s">
        <v>200</v>
      </c>
      <c r="G84" s="5" t="s">
        <v>124</v>
      </c>
      <c r="H84" s="5"/>
      <c r="I84" s="19"/>
      <c r="J84" s="19"/>
      <c r="K84" s="19"/>
      <c r="L84" s="19"/>
      <c r="M84" s="5" t="s">
        <v>28</v>
      </c>
      <c r="N84" s="5"/>
      <c r="O84" s="5"/>
      <c r="P84" s="36" t="s">
        <v>29</v>
      </c>
      <c r="Q84" s="12">
        <v>43423</v>
      </c>
      <c r="R84" s="13">
        <v>1260</v>
      </c>
      <c r="S84" s="41" t="s">
        <v>144</v>
      </c>
      <c r="T84" s="14"/>
      <c r="U84" s="40">
        <f>+R84</f>
        <v>1260</v>
      </c>
      <c r="V84" s="33"/>
    </row>
    <row r="85" spans="1:22" ht="69" customHeight="1" x14ac:dyDescent="0.25">
      <c r="A85" s="5">
        <f>+A84+1</f>
        <v>42</v>
      </c>
      <c r="B85" s="6" t="s">
        <v>371</v>
      </c>
      <c r="C85" s="6" t="s">
        <v>372</v>
      </c>
      <c r="D85" s="6" t="s">
        <v>20</v>
      </c>
      <c r="E85" s="5" t="s">
        <v>373</v>
      </c>
      <c r="F85" s="5" t="s">
        <v>52</v>
      </c>
      <c r="G85" s="5" t="s">
        <v>124</v>
      </c>
      <c r="H85" s="19" t="s">
        <v>151</v>
      </c>
      <c r="I85" s="19"/>
      <c r="J85" s="19"/>
      <c r="K85" s="19"/>
      <c r="L85" s="19"/>
      <c r="M85" s="5"/>
      <c r="N85" s="5" t="s">
        <v>153</v>
      </c>
      <c r="O85" s="12">
        <v>43049</v>
      </c>
      <c r="P85" s="20" t="s">
        <v>154</v>
      </c>
      <c r="Q85" s="12">
        <v>43434</v>
      </c>
      <c r="R85" s="13">
        <v>750</v>
      </c>
      <c r="S85" s="20" t="s">
        <v>61</v>
      </c>
      <c r="T85" s="25"/>
      <c r="U85" s="32">
        <v>0</v>
      </c>
      <c r="V85" s="33"/>
    </row>
    <row r="86" spans="1:22" ht="69" customHeight="1" x14ac:dyDescent="0.25">
      <c r="A86" s="5">
        <v>42</v>
      </c>
      <c r="B86" s="6" t="s">
        <v>374</v>
      </c>
      <c r="C86" s="6"/>
      <c r="D86" s="6" t="s">
        <v>105</v>
      </c>
      <c r="E86" s="5" t="s">
        <v>375</v>
      </c>
      <c r="F86" s="5" t="s">
        <v>200</v>
      </c>
      <c r="G86" s="5" t="s">
        <v>124</v>
      </c>
      <c r="H86" s="19"/>
      <c r="I86" s="19"/>
      <c r="J86" s="19"/>
      <c r="K86" s="19"/>
      <c r="L86" s="19"/>
      <c r="M86" s="5" t="s">
        <v>28</v>
      </c>
      <c r="N86" s="5"/>
      <c r="O86" s="12"/>
      <c r="P86" s="36" t="s">
        <v>29</v>
      </c>
      <c r="Q86" s="12">
        <v>43438</v>
      </c>
      <c r="R86" s="13">
        <v>349</v>
      </c>
      <c r="S86" s="20" t="s">
        <v>144</v>
      </c>
      <c r="T86" s="25"/>
      <c r="U86" s="32">
        <f>+R86</f>
        <v>349</v>
      </c>
      <c r="V86" s="33"/>
    </row>
    <row r="87" spans="1:22" ht="69" customHeight="1" x14ac:dyDescent="0.25">
      <c r="A87" s="5">
        <f>+A86+1</f>
        <v>43</v>
      </c>
      <c r="B87" s="6" t="s">
        <v>376</v>
      </c>
      <c r="C87" s="6"/>
      <c r="D87" s="6" t="s">
        <v>20</v>
      </c>
      <c r="E87" s="5" t="s">
        <v>377</v>
      </c>
      <c r="F87" s="5" t="s">
        <v>178</v>
      </c>
      <c r="G87" s="5" t="s">
        <v>124</v>
      </c>
      <c r="H87" s="19"/>
      <c r="I87" s="19"/>
      <c r="J87" s="19"/>
      <c r="K87" s="19"/>
      <c r="L87" s="19"/>
      <c r="M87" s="5" t="s">
        <v>378</v>
      </c>
      <c r="N87" s="5"/>
      <c r="O87" s="12"/>
      <c r="P87" s="5" t="s">
        <v>379</v>
      </c>
      <c r="Q87" s="12">
        <v>43438</v>
      </c>
      <c r="R87" s="13">
        <v>4000</v>
      </c>
      <c r="S87" s="20" t="s">
        <v>144</v>
      </c>
      <c r="T87" s="25"/>
      <c r="U87" s="32">
        <v>3785</v>
      </c>
      <c r="V87" s="33"/>
    </row>
    <row r="88" spans="1:22" ht="69" customHeight="1" x14ac:dyDescent="0.25">
      <c r="A88" s="5">
        <v>43</v>
      </c>
      <c r="B88" s="6" t="s">
        <v>380</v>
      </c>
      <c r="C88" s="6"/>
      <c r="D88" s="6" t="s">
        <v>105</v>
      </c>
      <c r="E88" s="5" t="s">
        <v>381</v>
      </c>
      <c r="F88" s="5" t="s">
        <v>178</v>
      </c>
      <c r="G88" s="5" t="s">
        <v>124</v>
      </c>
      <c r="H88" s="19"/>
      <c r="I88" s="19"/>
      <c r="J88" s="19"/>
      <c r="K88" s="19"/>
      <c r="L88" s="19"/>
      <c r="M88" s="5" t="s">
        <v>382</v>
      </c>
      <c r="N88" s="5"/>
      <c r="O88" s="12"/>
      <c r="P88" s="12" t="s">
        <v>383</v>
      </c>
      <c r="Q88" s="12">
        <v>43438</v>
      </c>
      <c r="R88" s="13">
        <v>6000</v>
      </c>
      <c r="S88" s="20" t="s">
        <v>56</v>
      </c>
      <c r="T88" s="25"/>
      <c r="U88" s="32">
        <v>0</v>
      </c>
      <c r="V88" s="33"/>
    </row>
    <row r="89" spans="1:22" ht="69" customHeight="1" x14ac:dyDescent="0.25">
      <c r="A89" s="5">
        <f>+A88+1</f>
        <v>44</v>
      </c>
      <c r="B89" s="6" t="s">
        <v>384</v>
      </c>
      <c r="C89" s="6"/>
      <c r="D89" s="6" t="s">
        <v>105</v>
      </c>
      <c r="E89" s="5" t="s">
        <v>385</v>
      </c>
      <c r="F89" s="5" t="s">
        <v>200</v>
      </c>
      <c r="G89" s="5" t="s">
        <v>124</v>
      </c>
      <c r="H89" s="19"/>
      <c r="I89" s="19"/>
      <c r="J89" s="19"/>
      <c r="K89" s="19"/>
      <c r="L89" s="19"/>
      <c r="M89" s="5" t="s">
        <v>386</v>
      </c>
      <c r="N89" s="5"/>
      <c r="O89" s="12"/>
      <c r="P89" s="5" t="s">
        <v>387</v>
      </c>
      <c r="Q89" s="12">
        <v>43440</v>
      </c>
      <c r="R89" s="13">
        <v>4000</v>
      </c>
      <c r="S89" s="20" t="s">
        <v>144</v>
      </c>
      <c r="T89" s="25"/>
      <c r="U89" s="32">
        <v>3500</v>
      </c>
      <c r="V89" s="33"/>
    </row>
    <row r="90" spans="1:22" ht="69" customHeight="1" x14ac:dyDescent="0.25">
      <c r="A90" s="5">
        <v>44</v>
      </c>
      <c r="B90" s="6" t="s">
        <v>388</v>
      </c>
      <c r="C90" s="6"/>
      <c r="D90" s="6" t="s">
        <v>105</v>
      </c>
      <c r="E90" s="5" t="s">
        <v>389</v>
      </c>
      <c r="F90" s="5" t="s">
        <v>200</v>
      </c>
      <c r="G90" s="5" t="s">
        <v>124</v>
      </c>
      <c r="H90" s="19"/>
      <c r="I90" s="19"/>
      <c r="J90" s="19"/>
      <c r="K90" s="19"/>
      <c r="L90" s="19"/>
      <c r="M90" s="5" t="s">
        <v>28</v>
      </c>
      <c r="N90" s="5"/>
      <c r="O90" s="12"/>
      <c r="P90" s="36" t="s">
        <v>29</v>
      </c>
      <c r="Q90" s="12">
        <v>43453</v>
      </c>
      <c r="R90" s="13">
        <v>410</v>
      </c>
      <c r="S90" s="20" t="s">
        <v>144</v>
      </c>
      <c r="T90" s="25"/>
      <c r="U90" s="32">
        <v>410</v>
      </c>
      <c r="V90" s="33"/>
    </row>
    <row r="91" spans="1:22" ht="69" customHeight="1" x14ac:dyDescent="0.25">
      <c r="A91" s="5">
        <f>+A90+1</f>
        <v>45</v>
      </c>
      <c r="B91" s="6" t="s">
        <v>390</v>
      </c>
      <c r="C91" s="6"/>
      <c r="D91" s="6" t="s">
        <v>105</v>
      </c>
      <c r="E91" s="5" t="s">
        <v>391</v>
      </c>
      <c r="F91" s="5" t="s">
        <v>178</v>
      </c>
      <c r="G91" s="5" t="s">
        <v>124</v>
      </c>
      <c r="H91" s="19"/>
      <c r="I91" s="19"/>
      <c r="J91" s="19"/>
      <c r="K91" s="19"/>
      <c r="L91" s="19"/>
      <c r="M91" s="5"/>
      <c r="N91" s="5" t="s">
        <v>392</v>
      </c>
      <c r="O91" s="12"/>
      <c r="P91" s="5" t="s">
        <v>393</v>
      </c>
      <c r="Q91" s="12">
        <v>43463</v>
      </c>
      <c r="R91" s="13">
        <v>10000</v>
      </c>
      <c r="S91" s="41" t="s">
        <v>394</v>
      </c>
      <c r="T91" s="25"/>
      <c r="U91" s="32">
        <v>0</v>
      </c>
      <c r="V91" s="33"/>
    </row>
    <row r="92" spans="1:22" s="35" customFormat="1" ht="113.25" customHeight="1" x14ac:dyDescent="0.25">
      <c r="A92" s="5">
        <f>+A91+1</f>
        <v>46</v>
      </c>
      <c r="B92" s="6" t="s">
        <v>395</v>
      </c>
      <c r="C92" s="6" t="s">
        <v>396</v>
      </c>
      <c r="D92" s="6" t="s">
        <v>20</v>
      </c>
      <c r="E92" s="5" t="s">
        <v>397</v>
      </c>
      <c r="F92" s="5" t="s">
        <v>52</v>
      </c>
      <c r="G92" s="5" t="s">
        <v>124</v>
      </c>
      <c r="H92" s="5" t="s">
        <v>53</v>
      </c>
      <c r="I92" s="19"/>
      <c r="J92" s="19"/>
      <c r="K92" s="19"/>
      <c r="L92" s="19"/>
      <c r="M92" s="5"/>
      <c r="N92" s="5" t="s">
        <v>83</v>
      </c>
      <c r="O92" s="5"/>
      <c r="P92" s="5" t="s">
        <v>398</v>
      </c>
      <c r="Q92" s="12">
        <v>43475</v>
      </c>
      <c r="R92" s="13">
        <v>5500</v>
      </c>
      <c r="S92" s="5" t="s">
        <v>115</v>
      </c>
      <c r="T92" s="14"/>
      <c r="U92" s="15"/>
    </row>
    <row r="93" spans="1:22" s="35" customFormat="1" ht="113.25" customHeight="1" x14ac:dyDescent="0.25">
      <c r="A93" s="42"/>
      <c r="B93" s="43"/>
      <c r="C93" s="43"/>
      <c r="D93" s="43"/>
      <c r="E93" s="42"/>
      <c r="F93" s="42"/>
      <c r="G93" s="42"/>
      <c r="H93" s="42"/>
      <c r="I93" s="8"/>
      <c r="J93" s="8"/>
      <c r="K93" s="8"/>
      <c r="L93" s="19"/>
      <c r="M93" s="42"/>
      <c r="N93" s="42"/>
      <c r="O93" s="42"/>
      <c r="P93" s="42"/>
      <c r="Q93" s="23"/>
      <c r="R93" s="44"/>
      <c r="S93" s="42"/>
      <c r="T93" s="45"/>
      <c r="U93" s="46"/>
    </row>
    <row r="94" spans="1:22" s="35" customFormat="1" ht="113.25" customHeight="1" x14ac:dyDescent="0.25">
      <c r="A94" s="42"/>
      <c r="B94" s="43"/>
      <c r="C94" s="43"/>
      <c r="D94" s="43"/>
      <c r="E94" s="42"/>
      <c r="F94" s="42"/>
      <c r="G94" s="42"/>
      <c r="H94" s="42"/>
      <c r="I94" s="8"/>
      <c r="J94" s="8"/>
      <c r="K94" s="8"/>
      <c r="L94" s="19"/>
      <c r="M94" s="42"/>
      <c r="N94" s="42"/>
      <c r="O94" s="42"/>
      <c r="P94" s="42"/>
      <c r="Q94" s="23"/>
      <c r="R94" s="44"/>
      <c r="S94" s="42"/>
      <c r="T94" s="45"/>
      <c r="U94" s="46"/>
    </row>
    <row r="95" spans="1:22" s="35" customFormat="1" ht="113.25" customHeight="1" x14ac:dyDescent="0.25">
      <c r="A95" s="42"/>
      <c r="B95" s="43"/>
      <c r="C95" s="43"/>
      <c r="D95" s="43"/>
      <c r="E95" s="42"/>
      <c r="F95" s="42"/>
      <c r="G95" s="42"/>
      <c r="H95" s="42"/>
      <c r="I95" s="8"/>
      <c r="J95" s="8"/>
      <c r="K95" s="8"/>
      <c r="L95" s="19"/>
      <c r="M95" s="42"/>
      <c r="N95" s="42"/>
      <c r="O95" s="42"/>
      <c r="P95" s="42"/>
      <c r="Q95" s="23"/>
      <c r="R95" s="44"/>
      <c r="S95" s="42"/>
      <c r="T95" s="45"/>
      <c r="U95" s="46"/>
    </row>
    <row r="96" spans="1:22" s="35" customFormat="1" ht="113.25" customHeight="1" x14ac:dyDescent="0.25">
      <c r="A96" s="42"/>
      <c r="B96" s="43"/>
      <c r="C96" s="43"/>
      <c r="D96" s="43"/>
      <c r="E96" s="42"/>
      <c r="F96" s="42"/>
      <c r="G96" s="42"/>
      <c r="H96" s="42"/>
      <c r="I96" s="8"/>
      <c r="J96" s="8"/>
      <c r="K96" s="8"/>
      <c r="L96" s="19"/>
      <c r="M96" s="42"/>
      <c r="N96" s="42"/>
      <c r="O96" s="42"/>
      <c r="P96" s="42"/>
      <c r="Q96" s="23"/>
      <c r="R96" s="44"/>
      <c r="S96" s="42"/>
      <c r="T96" s="45"/>
      <c r="U96" s="46"/>
    </row>
    <row r="97" spans="1:21" s="35" customFormat="1" ht="113.25" customHeight="1" x14ac:dyDescent="0.25">
      <c r="A97" s="42"/>
      <c r="B97" s="43"/>
      <c r="C97" s="43"/>
      <c r="D97" s="43"/>
      <c r="E97" s="42"/>
      <c r="F97" s="42"/>
      <c r="G97" s="42"/>
      <c r="H97" s="42"/>
      <c r="I97" s="8"/>
      <c r="J97" s="8"/>
      <c r="K97" s="8"/>
      <c r="L97" s="19"/>
      <c r="M97" s="42"/>
      <c r="N97" s="42"/>
      <c r="O97" s="42"/>
      <c r="P97" s="42"/>
      <c r="Q97" s="23"/>
      <c r="R97" s="44"/>
      <c r="S97" s="42"/>
      <c r="T97" s="45"/>
      <c r="U97" s="46"/>
    </row>
    <row r="98" spans="1:21" s="35" customFormat="1" ht="113.25" customHeight="1" x14ac:dyDescent="0.25">
      <c r="A98" s="42"/>
      <c r="B98" s="43"/>
      <c r="C98" s="43"/>
      <c r="D98" s="43"/>
      <c r="E98" s="42"/>
      <c r="F98" s="42"/>
      <c r="G98" s="42"/>
      <c r="H98" s="42"/>
      <c r="I98" s="8"/>
      <c r="J98" s="8"/>
      <c r="K98" s="8"/>
      <c r="L98" s="19"/>
      <c r="M98" s="42"/>
      <c r="N98" s="42"/>
      <c r="O98" s="42"/>
      <c r="P98" s="42"/>
      <c r="Q98" s="23"/>
      <c r="R98" s="44"/>
      <c r="S98" s="42"/>
      <c r="T98" s="45"/>
      <c r="U98" s="46"/>
    </row>
    <row r="99" spans="1:21" x14ac:dyDescent="0.25">
      <c r="A99" s="5"/>
      <c r="B99" s="6"/>
      <c r="C99" s="6"/>
      <c r="D99" s="47"/>
      <c r="E99" s="7"/>
      <c r="F99" s="48"/>
      <c r="G99" s="48"/>
      <c r="H99" s="48"/>
      <c r="I99" s="49"/>
      <c r="J99" s="49"/>
      <c r="K99" s="49"/>
      <c r="L99" s="49"/>
      <c r="M99" s="49"/>
      <c r="N99" s="5"/>
      <c r="O99" s="5"/>
      <c r="P99" s="50"/>
      <c r="Q99" s="5"/>
      <c r="R99" s="29"/>
      <c r="S99" s="5"/>
      <c r="T99" s="25"/>
      <c r="U99" s="26"/>
    </row>
    <row r="100" spans="1:21" x14ac:dyDescent="0.25">
      <c r="A100" s="51"/>
      <c r="B100" s="51"/>
      <c r="C100" s="51"/>
      <c r="D100" s="51"/>
      <c r="E100" s="35"/>
      <c r="F100" s="51"/>
      <c r="G100" s="51"/>
      <c r="H100" s="51"/>
      <c r="I100" s="52"/>
      <c r="J100" s="52"/>
      <c r="K100" s="52"/>
      <c r="L100" s="52"/>
      <c r="M100" s="52"/>
      <c r="N100" s="51"/>
      <c r="O100" s="51"/>
      <c r="P100" s="52"/>
      <c r="Q100" s="51"/>
      <c r="R100" s="53"/>
      <c r="S100" s="51"/>
      <c r="T100" s="54"/>
      <c r="U100" s="55"/>
    </row>
  </sheetData>
  <autoFilter ref="A3:W92"/>
  <mergeCells count="18">
    <mergeCell ref="S2:S3"/>
    <mergeCell ref="T2:U2"/>
    <mergeCell ref="I2:L2"/>
    <mergeCell ref="M2:N2"/>
    <mergeCell ref="O2:O3"/>
    <mergeCell ref="P2:P3"/>
    <mergeCell ref="Q2:Q3"/>
    <mergeCell ref="R2:R3"/>
    <mergeCell ref="A1:H1"/>
    <mergeCell ref="I1:U1"/>
    <mergeCell ref="A2:A3"/>
    <mergeCell ref="B2:B3"/>
    <mergeCell ref="C2:C3"/>
    <mergeCell ref="D2:D3"/>
    <mergeCell ref="E2:E3"/>
    <mergeCell ref="F2:F3"/>
    <mergeCell ref="G2:G3"/>
    <mergeCell ref="H2:H3"/>
  </mergeCells>
  <hyperlinks>
    <hyperlink ref="B29" r:id="rId1"/>
    <hyperlink ref="B30" r:id="rId2"/>
    <hyperlink ref="B31" r:id="rId3"/>
    <hyperlink ref="B37" r:id="rId4"/>
    <hyperlink ref="B38" r:id="rId5"/>
    <hyperlink ref="B39" r:id="rId6"/>
    <hyperlink ref="B40" r:id="rId7"/>
    <hyperlink ref="B41" r:id="rId8"/>
    <hyperlink ref="B42" r:id="rId9"/>
    <hyperlink ref="B43" r:id="rId10"/>
    <hyperlink ref="B44" r:id="rId11"/>
    <hyperlink ref="B46" r:id="rId12"/>
    <hyperlink ref="B47" r:id="rId13"/>
    <hyperlink ref="B50" r:id="rId14"/>
    <hyperlink ref="B51" r:id="rId15"/>
    <hyperlink ref="B53" r:id="rId16"/>
    <hyperlink ref="B54" r:id="rId17"/>
    <hyperlink ref="B55" r:id="rId18"/>
    <hyperlink ref="B56" r:id="rId19"/>
    <hyperlink ref="B57" r:id="rId20"/>
    <hyperlink ref="B58" r:id="rId21"/>
    <hyperlink ref="B60" r:id="rId22"/>
    <hyperlink ref="B62" r:id="rId23"/>
    <hyperlink ref="B63" r:id="rId24"/>
    <hyperlink ref="B65" r:id="rId25"/>
    <hyperlink ref="B66" r:id="rId26"/>
    <hyperlink ref="B67" r:id="rId27"/>
    <hyperlink ref="B70" r:id="rId28"/>
    <hyperlink ref="B71" r:id="rId29"/>
    <hyperlink ref="B73" r:id="rId30"/>
    <hyperlink ref="B74" r:id="rId31"/>
    <hyperlink ref="B75" r:id="rId32"/>
    <hyperlink ref="B76" r:id="rId33"/>
    <hyperlink ref="B77" r:id="rId34"/>
    <hyperlink ref="B78" r:id="rId35"/>
    <hyperlink ref="B79" r:id="rId36"/>
    <hyperlink ref="B81" r:id="rId37"/>
    <hyperlink ref="B83" r:id="rId38"/>
    <hyperlink ref="B84" r:id="rId39"/>
    <hyperlink ref="B86" r:id="rId40"/>
    <hyperlink ref="B87" r:id="rId41"/>
    <hyperlink ref="B88" r:id="rId42"/>
    <hyperlink ref="B89" r:id="rId43"/>
    <hyperlink ref="B90" r:id="rId44"/>
    <hyperlink ref="B91" r:id="rId45"/>
  </hyperlinks>
  <pageMargins left="0.27559055118110198" right="0" top="0.47244094488189015" bottom="0.23622047244094502" header="0.31496062992126012" footer="0.23622047244094502"/>
  <pageSetup paperSize="0" scale="65" fitToWidth="0" fitToHeight="0" orientation="landscape" horizontalDpi="0" verticalDpi="0" copies="0"/>
  <drawing r:id="rId46"/>
  <legacyDrawing r:id="rId47"/>
  <oleObjects>
    <mc:AlternateContent xmlns:mc="http://schemas.openxmlformats.org/markup-compatibility/2006">
      <mc:Choice Requires="x14">
        <oleObject progId="Word.Document.12" shapeId="1026" r:id="rId48">
          <objectPr defaultSize="0" r:id="rId49">
            <anchor moveWithCells="1" sizeWithCells="1">
              <from>
                <xdr:col>0</xdr:col>
                <xdr:colOff>38100</xdr:colOff>
                <xdr:row>0</xdr:row>
                <xdr:rowOff>0</xdr:rowOff>
              </from>
              <to>
                <xdr:col>4</xdr:col>
                <xdr:colOff>266700</xdr:colOff>
                <xdr:row>3</xdr:row>
                <xdr:rowOff>171450</xdr:rowOff>
              </to>
            </anchor>
          </objectPr>
        </oleObject>
      </mc:Choice>
      <mc:Fallback>
        <oleObject progId="Word.Document.12" shapeId="1026" r:id="rId4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Affidamenti_al_I°_trim_2019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Elisabetta Natale</dc:creator>
  <cp:lastModifiedBy>Elisabetta Natale</cp:lastModifiedBy>
  <dcterms:created xsi:type="dcterms:W3CDTF">2019-04-24T10:34:07Z</dcterms:created>
  <dcterms:modified xsi:type="dcterms:W3CDTF">2019-04-24T10:38:46Z</dcterms:modified>
</cp:coreProperties>
</file>